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yamag\Desktop\"/>
    </mc:Choice>
  </mc:AlternateContent>
  <xr:revisionPtr revIDLastSave="0" documentId="8_{C9FEA3DC-7451-448D-8855-E0740EE4FC4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申込書（20組まで）" sheetId="1" r:id="rId1"/>
    <sheet name="申込書（30組まで）" sheetId="2" r:id="rId2"/>
  </sheets>
  <definedNames>
    <definedName name="_xlnm.Print_Area" localSheetId="0">'申込書（20組まで）'!$A$6:$K$57</definedName>
    <definedName name="_xlnm.Print_Area" localSheetId="1">'申込書（30組まで）'!$A$6:$K$77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4" i="1" l="1"/>
  <c r="M74" i="2"/>
  <c r="O74" i="2" s="1"/>
  <c r="C11" i="2"/>
  <c r="D11" i="2" s="1"/>
  <c r="C12" i="2"/>
  <c r="C11" i="1"/>
  <c r="D11" i="1" s="1"/>
  <c r="C12" i="1"/>
  <c r="M77" i="2"/>
  <c r="M73" i="2"/>
  <c r="O73" i="2" s="1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I74" i="2" l="1"/>
  <c r="O76" i="2"/>
  <c r="I76" i="2" s="1"/>
  <c r="D12" i="2"/>
  <c r="E12" i="2" s="1"/>
  <c r="D13" i="2"/>
  <c r="E13" i="2" s="1"/>
  <c r="E11" i="2"/>
  <c r="M76" i="2"/>
  <c r="D47" i="2"/>
  <c r="E47" i="2" s="1"/>
  <c r="D12" i="1"/>
  <c r="E12" i="1" s="1"/>
  <c r="E11" i="1"/>
  <c r="D26" i="2"/>
  <c r="E26" i="2" s="1"/>
  <c r="D46" i="2"/>
  <c r="E46" i="2" s="1"/>
  <c r="D55" i="2"/>
  <c r="E55" i="2" s="1"/>
  <c r="D19" i="2"/>
  <c r="E19" i="2" s="1"/>
  <c r="D22" i="2"/>
  <c r="E22" i="2" s="1"/>
  <c r="D58" i="2"/>
  <c r="E58" i="2" s="1"/>
  <c r="D67" i="2"/>
  <c r="E67" i="2" s="1"/>
  <c r="D20" i="2"/>
  <c r="E20" i="2" s="1"/>
  <c r="D24" i="2"/>
  <c r="E24" i="2" s="1"/>
  <c r="D31" i="2"/>
  <c r="E31" i="2" s="1"/>
  <c r="D70" i="2"/>
  <c r="E70" i="2" s="1"/>
  <c r="D39" i="2"/>
  <c r="E39" i="2" s="1"/>
  <c r="D32" i="2"/>
  <c r="E32" i="2" s="1"/>
  <c r="D51" i="2"/>
  <c r="E51" i="2" s="1"/>
  <c r="D59" i="2"/>
  <c r="E59" i="2" s="1"/>
  <c r="D56" i="2"/>
  <c r="E56" i="2" s="1"/>
  <c r="D14" i="2"/>
  <c r="E14" i="2" s="1"/>
  <c r="D68" i="2"/>
  <c r="E68" i="2" s="1"/>
  <c r="D34" i="2"/>
  <c r="E34" i="2" s="1"/>
  <c r="D43" i="2"/>
  <c r="E43" i="2" s="1"/>
  <c r="D23" i="2"/>
  <c r="E23" i="2" s="1"/>
  <c r="D15" i="2"/>
  <c r="E15" i="2" s="1"/>
  <c r="D44" i="2"/>
  <c r="E44" i="2" s="1"/>
  <c r="E53" i="2"/>
  <c r="D63" i="2"/>
  <c r="E63" i="2" s="1"/>
  <c r="D27" i="2"/>
  <c r="E27" i="2" s="1"/>
  <c r="D35" i="2"/>
  <c r="E35" i="2" s="1"/>
  <c r="D38" i="2"/>
  <c r="E38" i="2" s="1"/>
  <c r="D50" i="2"/>
  <c r="E50" i="2" s="1"/>
  <c r="D62" i="2"/>
  <c r="E62" i="2" s="1"/>
  <c r="D28" i="2"/>
  <c r="E28" i="2" s="1"/>
  <c r="D40" i="2"/>
  <c r="E40" i="2" s="1"/>
  <c r="D52" i="2"/>
  <c r="E52" i="2" s="1"/>
  <c r="D64" i="2"/>
  <c r="E64" i="2" s="1"/>
  <c r="I73" i="2"/>
  <c r="D30" i="2"/>
  <c r="E30" i="2" s="1"/>
  <c r="D42" i="2"/>
  <c r="E42" i="2" s="1"/>
  <c r="D54" i="2"/>
  <c r="E54" i="2" s="1"/>
  <c r="D66" i="2"/>
  <c r="E66" i="2" s="1"/>
  <c r="D16" i="2"/>
  <c r="E16" i="2" s="1"/>
  <c r="D17" i="2"/>
  <c r="E17" i="2" s="1"/>
  <c r="D36" i="2"/>
  <c r="E36" i="2" s="1"/>
  <c r="D48" i="2"/>
  <c r="E48" i="2" s="1"/>
  <c r="D60" i="2"/>
  <c r="E60" i="2" s="1"/>
  <c r="D18" i="2"/>
  <c r="E18" i="2" s="1"/>
  <c r="D21" i="2"/>
  <c r="E21" i="2" s="1"/>
  <c r="D25" i="2"/>
  <c r="E25" i="2" s="1"/>
  <c r="D29" i="2"/>
  <c r="E29" i="2" s="1"/>
  <c r="D33" i="2"/>
  <c r="E33" i="2" s="1"/>
  <c r="D37" i="2"/>
  <c r="E37" i="2" s="1"/>
  <c r="D41" i="2"/>
  <c r="E41" i="2" s="1"/>
  <c r="D45" i="2"/>
  <c r="E45" i="2" s="1"/>
  <c r="D49" i="2"/>
  <c r="E49" i="2" s="1"/>
  <c r="D53" i="2"/>
  <c r="D57" i="2"/>
  <c r="E57" i="2" s="1"/>
  <c r="D61" i="2"/>
  <c r="E61" i="2" s="1"/>
  <c r="D65" i="2"/>
  <c r="E65" i="2" s="1"/>
  <c r="D69" i="2"/>
  <c r="E69" i="2" s="1"/>
  <c r="CJ30" i="2" l="1"/>
  <c r="CJ28" i="2"/>
  <c r="CJ26" i="2"/>
  <c r="CJ24" i="2"/>
  <c r="CJ22" i="2"/>
  <c r="CJ20" i="2"/>
  <c r="CJ18" i="2"/>
  <c r="CJ16" i="2"/>
  <c r="CJ14" i="2"/>
  <c r="CJ12" i="2"/>
  <c r="CA30" i="2"/>
  <c r="CA28" i="2"/>
  <c r="CA26" i="2"/>
  <c r="CA24" i="2"/>
  <c r="CA22" i="2"/>
  <c r="CA20" i="2"/>
  <c r="CA18" i="2"/>
  <c r="CA16" i="2"/>
  <c r="CA14" i="2"/>
  <c r="CA12" i="2"/>
  <c r="BR30" i="2"/>
  <c r="BR28" i="2"/>
  <c r="BR26" i="2"/>
  <c r="BR24" i="2"/>
  <c r="BR22" i="2"/>
  <c r="BR20" i="2"/>
  <c r="BR18" i="2"/>
  <c r="BR16" i="2"/>
  <c r="BR14" i="2"/>
  <c r="BR12" i="2"/>
  <c r="BI30" i="2"/>
  <c r="BI28" i="2"/>
  <c r="BI26" i="2"/>
  <c r="BI24" i="2"/>
  <c r="BI22" i="2"/>
  <c r="BI20" i="2"/>
  <c r="BI18" i="2"/>
  <c r="BI16" i="2"/>
  <c r="BI14" i="2"/>
  <c r="BI12" i="2"/>
  <c r="AZ30" i="2"/>
  <c r="AZ28" i="2"/>
  <c r="AZ26" i="2"/>
  <c r="AZ24" i="2"/>
  <c r="AZ22" i="2"/>
  <c r="AZ20" i="2"/>
  <c r="AZ18" i="2"/>
  <c r="AZ16" i="2"/>
  <c r="AZ14" i="2"/>
  <c r="AZ12" i="2"/>
  <c r="AQ30" i="2"/>
  <c r="AQ28" i="2"/>
  <c r="AQ26" i="2"/>
  <c r="AQ24" i="2"/>
  <c r="AQ22" i="2"/>
  <c r="AQ20" i="2"/>
  <c r="AQ18" i="2"/>
  <c r="AQ16" i="2"/>
  <c r="AQ14" i="2"/>
  <c r="AQ12" i="2"/>
  <c r="AH30" i="2"/>
  <c r="AH28" i="2"/>
  <c r="AH26" i="2"/>
  <c r="AH24" i="2"/>
  <c r="AH22" i="2"/>
  <c r="AH20" i="2"/>
  <c r="AH18" i="2"/>
  <c r="AH16" i="2"/>
  <c r="AH14" i="2"/>
  <c r="AH12" i="2"/>
  <c r="Y11" i="2"/>
  <c r="CI30" i="2"/>
  <c r="CI28" i="2"/>
  <c r="CI26" i="2"/>
  <c r="CI24" i="2"/>
  <c r="CI22" i="2"/>
  <c r="CI20" i="2"/>
  <c r="CI18" i="2"/>
  <c r="CI16" i="2"/>
  <c r="CI14" i="2"/>
  <c r="CI12" i="2"/>
  <c r="BZ30" i="2"/>
  <c r="BZ28" i="2"/>
  <c r="BZ26" i="2"/>
  <c r="BZ24" i="2"/>
  <c r="BZ22" i="2"/>
  <c r="BZ20" i="2"/>
  <c r="BZ18" i="2"/>
  <c r="BZ16" i="2"/>
  <c r="BZ14" i="2"/>
  <c r="BZ12" i="2"/>
  <c r="BQ30" i="2"/>
  <c r="BQ28" i="2"/>
  <c r="BQ26" i="2"/>
  <c r="BQ24" i="2"/>
  <c r="BQ22" i="2"/>
  <c r="BQ20" i="2"/>
  <c r="BQ18" i="2"/>
  <c r="BQ16" i="2"/>
  <c r="BQ14" i="2"/>
  <c r="BQ12" i="2"/>
  <c r="BH30" i="2"/>
  <c r="BH28" i="2"/>
  <c r="BH26" i="2"/>
  <c r="BH24" i="2"/>
  <c r="BH22" i="2"/>
  <c r="BH20" i="2"/>
  <c r="BH18" i="2"/>
  <c r="BH16" i="2"/>
  <c r="BH14" i="2"/>
  <c r="BH12" i="2"/>
  <c r="AY30" i="2"/>
  <c r="AY28" i="2"/>
  <c r="AY26" i="2"/>
  <c r="AY24" i="2"/>
  <c r="AY22" i="2"/>
  <c r="AY20" i="2"/>
  <c r="AY18" i="2"/>
  <c r="AY16" i="2"/>
  <c r="AY14" i="2"/>
  <c r="AY12" i="2"/>
  <c r="AP30" i="2"/>
  <c r="AP28" i="2"/>
  <c r="AP26" i="2"/>
  <c r="AP24" i="2"/>
  <c r="AP22" i="2"/>
  <c r="AP20" i="2"/>
  <c r="AP18" i="2"/>
  <c r="AP16" i="2"/>
  <c r="AP14" i="2"/>
  <c r="AP12" i="2"/>
  <c r="AG30" i="2"/>
  <c r="AG28" i="2"/>
  <c r="AG26" i="2"/>
  <c r="AG24" i="2"/>
  <c r="AG22" i="2"/>
  <c r="AG20" i="2"/>
  <c r="AG18" i="2"/>
  <c r="AG16" i="2"/>
  <c r="AG14" i="2"/>
  <c r="AG12" i="2"/>
  <c r="X11" i="2"/>
  <c r="CJ29" i="2"/>
  <c r="CJ19" i="2"/>
  <c r="CJ15" i="2"/>
  <c r="CJ11" i="2"/>
  <c r="CA25" i="2"/>
  <c r="CA17" i="2"/>
  <c r="BR29" i="2"/>
  <c r="BR19" i="2"/>
  <c r="BR11" i="2"/>
  <c r="BI21" i="2"/>
  <c r="BI11" i="2"/>
  <c r="AZ23" i="2"/>
  <c r="AZ13" i="2"/>
  <c r="AQ23" i="2"/>
  <c r="CH30" i="2"/>
  <c r="CH28" i="2"/>
  <c r="CH26" i="2"/>
  <c r="CH24" i="2"/>
  <c r="CH22" i="2"/>
  <c r="CH20" i="2"/>
  <c r="CH18" i="2"/>
  <c r="CH16" i="2"/>
  <c r="CH14" i="2"/>
  <c r="CH12" i="2"/>
  <c r="BY30" i="2"/>
  <c r="BY28" i="2"/>
  <c r="BY26" i="2"/>
  <c r="BY24" i="2"/>
  <c r="BY22" i="2"/>
  <c r="BY20" i="2"/>
  <c r="BY18" i="2"/>
  <c r="BY16" i="2"/>
  <c r="BY14" i="2"/>
  <c r="BY12" i="2"/>
  <c r="BP30" i="2"/>
  <c r="BP28" i="2"/>
  <c r="BP26" i="2"/>
  <c r="BP24" i="2"/>
  <c r="BP22" i="2"/>
  <c r="BP20" i="2"/>
  <c r="BP18" i="2"/>
  <c r="BP16" i="2"/>
  <c r="BP14" i="2"/>
  <c r="BP12" i="2"/>
  <c r="BG30" i="2"/>
  <c r="BG28" i="2"/>
  <c r="BG26" i="2"/>
  <c r="BG24" i="2"/>
  <c r="BG22" i="2"/>
  <c r="BG20" i="2"/>
  <c r="BG18" i="2"/>
  <c r="BG16" i="2"/>
  <c r="BG14" i="2"/>
  <c r="BG12" i="2"/>
  <c r="AX30" i="2"/>
  <c r="AX28" i="2"/>
  <c r="AX26" i="2"/>
  <c r="AX24" i="2"/>
  <c r="AX22" i="2"/>
  <c r="AX20" i="2"/>
  <c r="AX18" i="2"/>
  <c r="AX16" i="2"/>
  <c r="AX14" i="2"/>
  <c r="AX12" i="2"/>
  <c r="AO30" i="2"/>
  <c r="AO28" i="2"/>
  <c r="AO26" i="2"/>
  <c r="AO24" i="2"/>
  <c r="AO22" i="2"/>
  <c r="AO20" i="2"/>
  <c r="AO18" i="2"/>
  <c r="AO16" i="2"/>
  <c r="AO14" i="2"/>
  <c r="AO12" i="2"/>
  <c r="AF30" i="2"/>
  <c r="AF28" i="2"/>
  <c r="AF26" i="2"/>
  <c r="AF24" i="2"/>
  <c r="AF22" i="2"/>
  <c r="AF20" i="2"/>
  <c r="AF18" i="2"/>
  <c r="AF16" i="2"/>
  <c r="AF14" i="2"/>
  <c r="AF12" i="2"/>
  <c r="W11" i="2"/>
  <c r="CJ23" i="2"/>
  <c r="CA29" i="2"/>
  <c r="CA21" i="2"/>
  <c r="CA11" i="2"/>
  <c r="BR21" i="2"/>
  <c r="BR13" i="2"/>
  <c r="BI23" i="2"/>
  <c r="BI15" i="2"/>
  <c r="AZ27" i="2"/>
  <c r="AZ17" i="2"/>
  <c r="AZ11" i="2"/>
  <c r="AQ19" i="2"/>
  <c r="AH27" i="2"/>
  <c r="CG30" i="2"/>
  <c r="CG28" i="2"/>
  <c r="CG26" i="2"/>
  <c r="CG24" i="2"/>
  <c r="CG22" i="2"/>
  <c r="CG20" i="2"/>
  <c r="CG18" i="2"/>
  <c r="CG16" i="2"/>
  <c r="CG14" i="2"/>
  <c r="CG12" i="2"/>
  <c r="BX30" i="2"/>
  <c r="BX28" i="2"/>
  <c r="BX26" i="2"/>
  <c r="BX24" i="2"/>
  <c r="BX22" i="2"/>
  <c r="BX20" i="2"/>
  <c r="BX18" i="2"/>
  <c r="BX16" i="2"/>
  <c r="BX14" i="2"/>
  <c r="BX12" i="2"/>
  <c r="BO30" i="2"/>
  <c r="BO28" i="2"/>
  <c r="BO26" i="2"/>
  <c r="BO24" i="2"/>
  <c r="BO22" i="2"/>
  <c r="BO20" i="2"/>
  <c r="BO18" i="2"/>
  <c r="BO16" i="2"/>
  <c r="BO14" i="2"/>
  <c r="BO12" i="2"/>
  <c r="BF30" i="2"/>
  <c r="BF28" i="2"/>
  <c r="BF26" i="2"/>
  <c r="BF24" i="2"/>
  <c r="BF22" i="2"/>
  <c r="BF20" i="2"/>
  <c r="BF18" i="2"/>
  <c r="BF16" i="2"/>
  <c r="BF14" i="2"/>
  <c r="BF12" i="2"/>
  <c r="AW30" i="2"/>
  <c r="AW28" i="2"/>
  <c r="AW26" i="2"/>
  <c r="AW24" i="2"/>
  <c r="AW22" i="2"/>
  <c r="AW20" i="2"/>
  <c r="AW18" i="2"/>
  <c r="AW16" i="2"/>
  <c r="AW14" i="2"/>
  <c r="AW12" i="2"/>
  <c r="AN30" i="2"/>
  <c r="AN28" i="2"/>
  <c r="AN26" i="2"/>
  <c r="AN24" i="2"/>
  <c r="AN22" i="2"/>
  <c r="AN20" i="2"/>
  <c r="AN18" i="2"/>
  <c r="AN16" i="2"/>
  <c r="AN14" i="2"/>
  <c r="AN12" i="2"/>
  <c r="AE30" i="2"/>
  <c r="AE28" i="2"/>
  <c r="AE26" i="2"/>
  <c r="AE24" i="2"/>
  <c r="AE22" i="2"/>
  <c r="AE20" i="2"/>
  <c r="AE18" i="2"/>
  <c r="AE16" i="2"/>
  <c r="AE14" i="2"/>
  <c r="AE12" i="2"/>
  <c r="V11" i="2"/>
  <c r="CJ25" i="2"/>
  <c r="BR25" i="2"/>
  <c r="BI29" i="2"/>
  <c r="BI13" i="2"/>
  <c r="AZ21" i="2"/>
  <c r="AQ25" i="2"/>
  <c r="AQ15" i="2"/>
  <c r="CF30" i="2"/>
  <c r="CF28" i="2"/>
  <c r="CF26" i="2"/>
  <c r="CF24" i="2"/>
  <c r="CF22" i="2"/>
  <c r="CF20" i="2"/>
  <c r="CF18" i="2"/>
  <c r="CF16" i="2"/>
  <c r="CF14" i="2"/>
  <c r="CF12" i="2"/>
  <c r="BW30" i="2"/>
  <c r="BW28" i="2"/>
  <c r="BW26" i="2"/>
  <c r="BW24" i="2"/>
  <c r="BW22" i="2"/>
  <c r="BW20" i="2"/>
  <c r="BW18" i="2"/>
  <c r="BW16" i="2"/>
  <c r="BW14" i="2"/>
  <c r="BW12" i="2"/>
  <c r="BN30" i="2"/>
  <c r="BN28" i="2"/>
  <c r="BN26" i="2"/>
  <c r="BN24" i="2"/>
  <c r="BN22" i="2"/>
  <c r="BN20" i="2"/>
  <c r="BN18" i="2"/>
  <c r="BN16" i="2"/>
  <c r="BN14" i="2"/>
  <c r="BN12" i="2"/>
  <c r="BE30" i="2"/>
  <c r="BE28" i="2"/>
  <c r="BE26" i="2"/>
  <c r="BE24" i="2"/>
  <c r="BE22" i="2"/>
  <c r="BE20" i="2"/>
  <c r="BE18" i="2"/>
  <c r="BE16" i="2"/>
  <c r="BE14" i="2"/>
  <c r="BE12" i="2"/>
  <c r="AV30" i="2"/>
  <c r="AV28" i="2"/>
  <c r="AV26" i="2"/>
  <c r="AV24" i="2"/>
  <c r="AV22" i="2"/>
  <c r="AV20" i="2"/>
  <c r="AV18" i="2"/>
  <c r="AV16" i="2"/>
  <c r="AV14" i="2"/>
  <c r="AV12" i="2"/>
  <c r="AM30" i="2"/>
  <c r="AM28" i="2"/>
  <c r="AM26" i="2"/>
  <c r="AM24" i="2"/>
  <c r="AM22" i="2"/>
  <c r="AM20" i="2"/>
  <c r="AM18" i="2"/>
  <c r="AM16" i="2"/>
  <c r="AM14" i="2"/>
  <c r="AM12" i="2"/>
  <c r="AD30" i="2"/>
  <c r="AD28" i="2"/>
  <c r="AD26" i="2"/>
  <c r="AD24" i="2"/>
  <c r="AD22" i="2"/>
  <c r="AD20" i="2"/>
  <c r="AD18" i="2"/>
  <c r="AD16" i="2"/>
  <c r="AD14" i="2"/>
  <c r="AD12" i="2"/>
  <c r="U11" i="2"/>
  <c r="CJ27" i="2"/>
  <c r="CJ17" i="2"/>
  <c r="CJ13" i="2"/>
  <c r="CA27" i="2"/>
  <c r="CA19" i="2"/>
  <c r="CA13" i="2"/>
  <c r="BR23" i="2"/>
  <c r="BR15" i="2"/>
  <c r="BI25" i="2"/>
  <c r="BI19" i="2"/>
  <c r="AZ29" i="2"/>
  <c r="AZ19" i="2"/>
  <c r="AQ27" i="2"/>
  <c r="AQ17" i="2"/>
  <c r="CE30" i="2"/>
  <c r="CE28" i="2"/>
  <c r="CE26" i="2"/>
  <c r="CE24" i="2"/>
  <c r="CE22" i="2"/>
  <c r="CE20" i="2"/>
  <c r="CE18" i="2"/>
  <c r="CE16" i="2"/>
  <c r="CE14" i="2"/>
  <c r="CE12" i="2"/>
  <c r="BV30" i="2"/>
  <c r="BV28" i="2"/>
  <c r="BV26" i="2"/>
  <c r="BV24" i="2"/>
  <c r="BV22" i="2"/>
  <c r="BV20" i="2"/>
  <c r="BV18" i="2"/>
  <c r="BV16" i="2"/>
  <c r="BV14" i="2"/>
  <c r="BV12" i="2"/>
  <c r="BM30" i="2"/>
  <c r="BM28" i="2"/>
  <c r="BM26" i="2"/>
  <c r="BM24" i="2"/>
  <c r="BM22" i="2"/>
  <c r="BM20" i="2"/>
  <c r="BM18" i="2"/>
  <c r="BM16" i="2"/>
  <c r="BM14" i="2"/>
  <c r="BM12" i="2"/>
  <c r="BD30" i="2"/>
  <c r="BD28" i="2"/>
  <c r="BD26" i="2"/>
  <c r="BD24" i="2"/>
  <c r="BD22" i="2"/>
  <c r="BD20" i="2"/>
  <c r="BD18" i="2"/>
  <c r="BD16" i="2"/>
  <c r="BD14" i="2"/>
  <c r="BD12" i="2"/>
  <c r="AU30" i="2"/>
  <c r="AU28" i="2"/>
  <c r="AU26" i="2"/>
  <c r="AU24" i="2"/>
  <c r="AU22" i="2"/>
  <c r="AU20" i="2"/>
  <c r="AU18" i="2"/>
  <c r="AU16" i="2"/>
  <c r="AU14" i="2"/>
  <c r="AU12" i="2"/>
  <c r="AL30" i="2"/>
  <c r="AL28" i="2"/>
  <c r="AL26" i="2"/>
  <c r="AL24" i="2"/>
  <c r="AL22" i="2"/>
  <c r="AL20" i="2"/>
  <c r="AL18" i="2"/>
  <c r="AL16" i="2"/>
  <c r="AL14" i="2"/>
  <c r="AL12" i="2"/>
  <c r="AC30" i="2"/>
  <c r="AC28" i="2"/>
  <c r="AC26" i="2"/>
  <c r="AC24" i="2"/>
  <c r="AC22" i="2"/>
  <c r="AC20" i="2"/>
  <c r="AC18" i="2"/>
  <c r="AC16" i="2"/>
  <c r="AC14" i="2"/>
  <c r="AC12" i="2"/>
  <c r="T11" i="2"/>
  <c r="CJ21" i="2"/>
  <c r="CA23" i="2"/>
  <c r="CA15" i="2"/>
  <c r="BR27" i="2"/>
  <c r="BR17" i="2"/>
  <c r="BI27" i="2"/>
  <c r="BI17" i="2"/>
  <c r="AZ25" i="2"/>
  <c r="AZ15" i="2"/>
  <c r="AQ29" i="2"/>
  <c r="AQ21" i="2"/>
  <c r="AQ11" i="2"/>
  <c r="CI29" i="2"/>
  <c r="CG25" i="2"/>
  <c r="CE21" i="2"/>
  <c r="CH15" i="2"/>
  <c r="CF11" i="2"/>
  <c r="BZ25" i="2"/>
  <c r="BX21" i="2"/>
  <c r="BV17" i="2"/>
  <c r="BY11" i="2"/>
  <c r="BN27" i="2"/>
  <c r="BQ21" i="2"/>
  <c r="BO17" i="2"/>
  <c r="BM13" i="2"/>
  <c r="BG27" i="2"/>
  <c r="BE23" i="2"/>
  <c r="BH17" i="2"/>
  <c r="BF13" i="2"/>
  <c r="AU29" i="2"/>
  <c r="AX23" i="2"/>
  <c r="AV19" i="2"/>
  <c r="AY13" i="2"/>
  <c r="AN29" i="2"/>
  <c r="AL25" i="2"/>
  <c r="AO19" i="2"/>
  <c r="AM15" i="2"/>
  <c r="AL11" i="2"/>
  <c r="AH25" i="2"/>
  <c r="AH21" i="2"/>
  <c r="AH17" i="2"/>
  <c r="AH13" i="2"/>
  <c r="AC25" i="2"/>
  <c r="CH27" i="2"/>
  <c r="BV29" i="2"/>
  <c r="BW19" i="2"/>
  <c r="BM25" i="2"/>
  <c r="BN15" i="2"/>
  <c r="BD21" i="2"/>
  <c r="AW21" i="2"/>
  <c r="AM27" i="2"/>
  <c r="AC29" i="2"/>
  <c r="AH15" i="2"/>
  <c r="CH17" i="2"/>
  <c r="BN29" i="2"/>
  <c r="BM15" i="2"/>
  <c r="BH19" i="2"/>
  <c r="BD11" i="2"/>
  <c r="AW11" i="2"/>
  <c r="AG27" i="2"/>
  <c r="AG15" i="2"/>
  <c r="CI21" i="2"/>
  <c r="BZ17" i="2"/>
  <c r="BN19" i="2"/>
  <c r="BG19" i="2"/>
  <c r="AX15" i="2"/>
  <c r="AL17" i="2"/>
  <c r="AF19" i="2"/>
  <c r="CH21" i="2"/>
  <c r="BV23" i="2"/>
  <c r="BO23" i="2"/>
  <c r="BE29" i="2"/>
  <c r="AX29" i="2"/>
  <c r="AO25" i="2"/>
  <c r="AO11" i="2"/>
  <c r="CH29" i="2"/>
  <c r="CF25" i="2"/>
  <c r="CI19" i="2"/>
  <c r="CG15" i="2"/>
  <c r="CE11" i="2"/>
  <c r="BY25" i="2"/>
  <c r="BW21" i="2"/>
  <c r="BZ15" i="2"/>
  <c r="BX11" i="2"/>
  <c r="BM27" i="2"/>
  <c r="BP21" i="2"/>
  <c r="BN17" i="2"/>
  <c r="BQ11" i="2"/>
  <c r="BF27" i="2"/>
  <c r="BD23" i="2"/>
  <c r="BG17" i="2"/>
  <c r="BE13" i="2"/>
  <c r="AY27" i="2"/>
  <c r="AW23" i="2"/>
  <c r="AU19" i="2"/>
  <c r="AX13" i="2"/>
  <c r="AM29" i="2"/>
  <c r="AP23" i="2"/>
  <c r="AN19" i="2"/>
  <c r="AL15" i="2"/>
  <c r="AH29" i="2"/>
  <c r="AG25" i="2"/>
  <c r="AG21" i="2"/>
  <c r="AG17" i="2"/>
  <c r="AG13" i="2"/>
  <c r="CF29" i="2"/>
  <c r="BZ19" i="2"/>
  <c r="BP25" i="2"/>
  <c r="BQ15" i="2"/>
  <c r="BD27" i="2"/>
  <c r="BG21" i="2"/>
  <c r="BH11" i="2"/>
  <c r="AX17" i="2"/>
  <c r="AP27" i="2"/>
  <c r="AL19" i="2"/>
  <c r="AF29" i="2"/>
  <c r="AE21" i="2"/>
  <c r="AE13" i="2"/>
  <c r="AN13" i="2"/>
  <c r="AC17" i="2"/>
  <c r="CI17" i="2"/>
  <c r="BO29" i="2"/>
  <c r="BF25" i="2"/>
  <c r="AY25" i="2"/>
  <c r="AX11" i="2"/>
  <c r="AN17" i="2"/>
  <c r="AH23" i="2"/>
  <c r="AH11" i="2"/>
  <c r="CE23" i="2"/>
  <c r="BZ27" i="2"/>
  <c r="BV19" i="2"/>
  <c r="BQ23" i="2"/>
  <c r="BG29" i="2"/>
  <c r="BF15" i="2"/>
  <c r="AY15" i="2"/>
  <c r="AO21" i="2"/>
  <c r="AG23" i="2"/>
  <c r="CF27" i="2"/>
  <c r="BW23" i="2"/>
  <c r="BP23" i="2"/>
  <c r="BD25" i="2"/>
  <c r="AW25" i="2"/>
  <c r="AV11" i="2"/>
  <c r="AF27" i="2"/>
  <c r="AF15" i="2"/>
  <c r="CI11" i="2"/>
  <c r="BW13" i="2"/>
  <c r="BP13" i="2"/>
  <c r="BF19" i="2"/>
  <c r="AY19" i="2"/>
  <c r="AP15" i="2"/>
  <c r="AE19" i="2"/>
  <c r="CG29" i="2"/>
  <c r="CE25" i="2"/>
  <c r="CH19" i="2"/>
  <c r="CF15" i="2"/>
  <c r="BZ29" i="2"/>
  <c r="BX25" i="2"/>
  <c r="BV21" i="2"/>
  <c r="BY15" i="2"/>
  <c r="BW11" i="2"/>
  <c r="BQ25" i="2"/>
  <c r="BO21" i="2"/>
  <c r="BM17" i="2"/>
  <c r="BP11" i="2"/>
  <c r="BE27" i="2"/>
  <c r="BH21" i="2"/>
  <c r="BF17" i="2"/>
  <c r="BD13" i="2"/>
  <c r="AX27" i="2"/>
  <c r="AV23" i="2"/>
  <c r="AY17" i="2"/>
  <c r="AW13" i="2"/>
  <c r="AL29" i="2"/>
  <c r="AO23" i="2"/>
  <c r="AM19" i="2"/>
  <c r="AQ13" i="2"/>
  <c r="AG29" i="2"/>
  <c r="AF25" i="2"/>
  <c r="AF21" i="2"/>
  <c r="AF17" i="2"/>
  <c r="AF13" i="2"/>
  <c r="CI23" i="2"/>
  <c r="CG19" i="2"/>
  <c r="CE15" i="2"/>
  <c r="BY29" i="2"/>
  <c r="BW25" i="2"/>
  <c r="BX15" i="2"/>
  <c r="BV11" i="2"/>
  <c r="BN21" i="2"/>
  <c r="BO11" i="2"/>
  <c r="BE17" i="2"/>
  <c r="AW27" i="2"/>
  <c r="AU23" i="2"/>
  <c r="AV13" i="2"/>
  <c r="AN23" i="2"/>
  <c r="AP13" i="2"/>
  <c r="AE25" i="2"/>
  <c r="AE17" i="2"/>
  <c r="AC13" i="2"/>
  <c r="CF23" i="2"/>
  <c r="CG13" i="2"/>
  <c r="BY23" i="2"/>
  <c r="BZ13" i="2"/>
  <c r="BP19" i="2"/>
  <c r="BH29" i="2"/>
  <c r="BG15" i="2"/>
  <c r="BE11" i="2"/>
  <c r="AU17" i="2"/>
  <c r="AP21" i="2"/>
  <c r="AM13" i="2"/>
  <c r="AH19" i="2"/>
  <c r="CG27" i="2"/>
  <c r="CF13" i="2"/>
  <c r="BX23" i="2"/>
  <c r="BY13" i="2"/>
  <c r="BO19" i="2"/>
  <c r="BE25" i="2"/>
  <c r="AV21" i="2"/>
  <c r="AL27" i="2"/>
  <c r="AM17" i="2"/>
  <c r="AG19" i="2"/>
  <c r="CG17" i="2"/>
  <c r="BY27" i="2"/>
  <c r="BM29" i="2"/>
  <c r="BF29" i="2"/>
  <c r="BE15" i="2"/>
  <c r="AU21" i="2"/>
  <c r="AN21" i="2"/>
  <c r="AF23" i="2"/>
  <c r="CE27" i="2"/>
  <c r="BX27" i="2"/>
  <c r="BQ27" i="2"/>
  <c r="BH23" i="2"/>
  <c r="AV25" i="2"/>
  <c r="AU11" i="2"/>
  <c r="CE29" i="2"/>
  <c r="CH23" i="2"/>
  <c r="CF19" i="2"/>
  <c r="CI13" i="2"/>
  <c r="BX29" i="2"/>
  <c r="BV25" i="2"/>
  <c r="BY19" i="2"/>
  <c r="BW15" i="2"/>
  <c r="BQ29" i="2"/>
  <c r="BO25" i="2"/>
  <c r="BM21" i="2"/>
  <c r="BP15" i="2"/>
  <c r="BN11" i="2"/>
  <c r="BH25" i="2"/>
  <c r="BF21" i="2"/>
  <c r="BD17" i="2"/>
  <c r="BG11" i="2"/>
  <c r="AV27" i="2"/>
  <c r="AY21" i="2"/>
  <c r="AW17" i="2"/>
  <c r="AU13" i="2"/>
  <c r="AO27" i="2"/>
  <c r="AM23" i="2"/>
  <c r="AP17" i="2"/>
  <c r="AO13" i="2"/>
  <c r="AE29" i="2"/>
  <c r="AD25" i="2"/>
  <c r="AD21" i="2"/>
  <c r="AD17" i="2"/>
  <c r="AD13" i="2"/>
  <c r="CI27" i="2"/>
  <c r="CG23" i="2"/>
  <c r="CE19" i="2"/>
  <c r="CH13" i="2"/>
  <c r="BW29" i="2"/>
  <c r="BZ23" i="2"/>
  <c r="BX19" i="2"/>
  <c r="BV15" i="2"/>
  <c r="BP29" i="2"/>
  <c r="BN25" i="2"/>
  <c r="BQ19" i="2"/>
  <c r="BO15" i="2"/>
  <c r="BM11" i="2"/>
  <c r="BG25" i="2"/>
  <c r="BE21" i="2"/>
  <c r="BH15" i="2"/>
  <c r="BF11" i="2"/>
  <c r="AU27" i="2"/>
  <c r="AX21" i="2"/>
  <c r="AV17" i="2"/>
  <c r="AY11" i="2"/>
  <c r="AN27" i="2"/>
  <c r="AL23" i="2"/>
  <c r="AO17" i="2"/>
  <c r="AD29" i="2"/>
  <c r="AC21" i="2"/>
  <c r="AX25" i="2"/>
  <c r="AL13" i="2"/>
  <c r="AG11" i="2"/>
  <c r="CE13" i="2"/>
  <c r="BX13" i="2"/>
  <c r="BQ13" i="2"/>
  <c r="AY29" i="2"/>
  <c r="AP25" i="2"/>
  <c r="AP11" i="2"/>
  <c r="AF11" i="2"/>
  <c r="CF17" i="2"/>
  <c r="BY17" i="2"/>
  <c r="BM19" i="2"/>
  <c r="BD15" i="2"/>
  <c r="AW15" i="2"/>
  <c r="AM21" i="2"/>
  <c r="AE23" i="2"/>
  <c r="CI25" i="2"/>
  <c r="BX17" i="2"/>
  <c r="BD29" i="2"/>
  <c r="AX19" i="2"/>
  <c r="AN11" i="2"/>
  <c r="AE11" i="2"/>
  <c r="BM23" i="2"/>
  <c r="BQ17" i="2"/>
  <c r="BV27" i="2"/>
  <c r="AE15" i="2"/>
  <c r="AO15" i="2"/>
  <c r="BY21" i="2"/>
  <c r="AC15" i="2"/>
  <c r="CH25" i="2"/>
  <c r="BW17" i="2"/>
  <c r="BH27" i="2"/>
  <c r="AW19" i="2"/>
  <c r="AM11" i="2"/>
  <c r="AD11" i="2"/>
  <c r="CG21" i="2"/>
  <c r="BV13" i="2"/>
  <c r="BG23" i="2"/>
  <c r="AE27" i="2"/>
  <c r="AC11" i="2"/>
  <c r="CF21" i="2"/>
  <c r="BZ11" i="2"/>
  <c r="BF23" i="2"/>
  <c r="AU15" i="2"/>
  <c r="AD27" i="2"/>
  <c r="BH13" i="2"/>
  <c r="AM25" i="2"/>
  <c r="AD19" i="2"/>
  <c r="AW29" i="2"/>
  <c r="AV29" i="2"/>
  <c r="BZ21" i="2"/>
  <c r="AD15" i="2"/>
  <c r="AN15" i="2"/>
  <c r="AV15" i="2"/>
  <c r="CG11" i="2"/>
  <c r="AC19" i="2"/>
  <c r="AP19" i="2"/>
  <c r="AU25" i="2"/>
  <c r="AY23" i="2"/>
  <c r="CE17" i="2"/>
  <c r="BP27" i="2"/>
  <c r="BE19" i="2"/>
  <c r="AP29" i="2"/>
  <c r="AC27" i="2"/>
  <c r="CI15" i="2"/>
  <c r="BO27" i="2"/>
  <c r="BD19" i="2"/>
  <c r="AO29" i="2"/>
  <c r="AD23" i="2"/>
  <c r="CH11" i="2"/>
  <c r="BN23" i="2"/>
  <c r="AN25" i="2"/>
  <c r="AC23" i="2"/>
  <c r="BG13" i="2"/>
  <c r="BW27" i="2"/>
  <c r="AL21" i="2"/>
  <c r="BP17" i="2"/>
  <c r="BO13" i="2"/>
  <c r="BN13" i="2"/>
  <c r="T12" i="2"/>
  <c r="T14" i="2"/>
  <c r="T16" i="2"/>
  <c r="T18" i="2"/>
  <c r="T20" i="2"/>
  <c r="T22" i="2"/>
  <c r="T24" i="2"/>
  <c r="T26" i="2"/>
  <c r="T28" i="2"/>
  <c r="T30" i="2"/>
  <c r="X12" i="2"/>
  <c r="X20" i="2"/>
  <c r="X28" i="2"/>
  <c r="Y14" i="2"/>
  <c r="Y20" i="2"/>
  <c r="Y26" i="2"/>
  <c r="T15" i="2"/>
  <c r="T27" i="2"/>
  <c r="U15" i="2"/>
  <c r="U21" i="2"/>
  <c r="U27" i="2"/>
  <c r="V17" i="2"/>
  <c r="V27" i="2"/>
  <c r="W13" i="2"/>
  <c r="W21" i="2"/>
  <c r="W29" i="2"/>
  <c r="X15" i="2"/>
  <c r="X25" i="2"/>
  <c r="Y13" i="2"/>
  <c r="Y29" i="2"/>
  <c r="U12" i="2"/>
  <c r="U14" i="2"/>
  <c r="U16" i="2"/>
  <c r="U18" i="2"/>
  <c r="U20" i="2"/>
  <c r="U22" i="2"/>
  <c r="U24" i="2"/>
  <c r="U26" i="2"/>
  <c r="U28" i="2"/>
  <c r="U30" i="2"/>
  <c r="X16" i="2"/>
  <c r="X22" i="2"/>
  <c r="X26" i="2"/>
  <c r="Y12" i="2"/>
  <c r="Y22" i="2"/>
  <c r="Y28" i="2"/>
  <c r="T19" i="2"/>
  <c r="T25" i="2"/>
  <c r="U13" i="2"/>
  <c r="U23" i="2"/>
  <c r="U29" i="2"/>
  <c r="V13" i="2"/>
  <c r="V21" i="2"/>
  <c r="V25" i="2"/>
  <c r="W17" i="2"/>
  <c r="W27" i="2"/>
  <c r="X21" i="2"/>
  <c r="Y21" i="2"/>
  <c r="V12" i="2"/>
  <c r="V14" i="2"/>
  <c r="V16" i="2"/>
  <c r="V18" i="2"/>
  <c r="V20" i="2"/>
  <c r="V22" i="2"/>
  <c r="V24" i="2"/>
  <c r="V26" i="2"/>
  <c r="V28" i="2"/>
  <c r="V30" i="2"/>
  <c r="X18" i="2"/>
  <c r="X30" i="2"/>
  <c r="Y16" i="2"/>
  <c r="Y24" i="2"/>
  <c r="Y30" i="2"/>
  <c r="T17" i="2"/>
  <c r="T23" i="2"/>
  <c r="T29" i="2"/>
  <c r="U17" i="2"/>
  <c r="U19" i="2"/>
  <c r="U25" i="2"/>
  <c r="V15" i="2"/>
  <c r="V23" i="2"/>
  <c r="W25" i="2"/>
  <c r="X13" i="2"/>
  <c r="X27" i="2"/>
  <c r="Y17" i="2"/>
  <c r="Y25" i="2"/>
  <c r="W12" i="2"/>
  <c r="W14" i="2"/>
  <c r="W16" i="2"/>
  <c r="W18" i="2"/>
  <c r="W20" i="2"/>
  <c r="W22" i="2"/>
  <c r="W24" i="2"/>
  <c r="W26" i="2"/>
  <c r="W28" i="2"/>
  <c r="W30" i="2"/>
  <c r="X14" i="2"/>
  <c r="X24" i="2"/>
  <c r="Y18" i="2"/>
  <c r="T13" i="2"/>
  <c r="T21" i="2"/>
  <c r="V19" i="2"/>
  <c r="V29" i="2"/>
  <c r="W15" i="2"/>
  <c r="W23" i="2"/>
  <c r="X19" i="2"/>
  <c r="X29" i="2"/>
  <c r="Y19" i="2"/>
  <c r="Y27" i="2"/>
  <c r="W19" i="2"/>
  <c r="X17" i="2"/>
  <c r="X23" i="2"/>
  <c r="Y15" i="2"/>
  <c r="Y23" i="2"/>
  <c r="M57" i="1" l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M53" i="1" l="1"/>
  <c r="M56" i="1" s="1"/>
  <c r="D13" i="1"/>
  <c r="E13" i="1" s="1"/>
  <c r="D14" i="1"/>
  <c r="E14" i="1" s="1"/>
  <c r="D40" i="1"/>
  <c r="E40" i="1" s="1"/>
  <c r="D28" i="1"/>
  <c r="E28" i="1" s="1"/>
  <c r="D16" i="1"/>
  <c r="E16" i="1" s="1"/>
  <c r="D48" i="1"/>
  <c r="E48" i="1" s="1"/>
  <c r="D36" i="1"/>
  <c r="E36" i="1" s="1"/>
  <c r="D24" i="1"/>
  <c r="E24" i="1" s="1"/>
  <c r="D47" i="1"/>
  <c r="E47" i="1" s="1"/>
  <c r="D35" i="1"/>
  <c r="E35" i="1" s="1"/>
  <c r="D23" i="1"/>
  <c r="E23" i="1" s="1"/>
  <c r="D46" i="1"/>
  <c r="E46" i="1" s="1"/>
  <c r="D34" i="1"/>
  <c r="E34" i="1" s="1"/>
  <c r="D22" i="1"/>
  <c r="E22" i="1" s="1"/>
  <c r="D45" i="1"/>
  <c r="E45" i="1" s="1"/>
  <c r="D33" i="1"/>
  <c r="E33" i="1" s="1"/>
  <c r="D21" i="1"/>
  <c r="E21" i="1" s="1"/>
  <c r="D44" i="1"/>
  <c r="E44" i="1" s="1"/>
  <c r="D32" i="1"/>
  <c r="E32" i="1" s="1"/>
  <c r="D20" i="1"/>
  <c r="E20" i="1" s="1"/>
  <c r="D43" i="1"/>
  <c r="E43" i="1" s="1"/>
  <c r="D31" i="1"/>
  <c r="E31" i="1" s="1"/>
  <c r="D19" i="1"/>
  <c r="E19" i="1" s="1"/>
  <c r="D42" i="1"/>
  <c r="E42" i="1" s="1"/>
  <c r="D30" i="1"/>
  <c r="E30" i="1" s="1"/>
  <c r="D18" i="1"/>
  <c r="E18" i="1" s="1"/>
  <c r="D41" i="1"/>
  <c r="E41" i="1" s="1"/>
  <c r="D29" i="1"/>
  <c r="E29" i="1" s="1"/>
  <c r="D17" i="1"/>
  <c r="E17" i="1" s="1"/>
  <c r="D39" i="1"/>
  <c r="E39" i="1" s="1"/>
  <c r="D15" i="1"/>
  <c r="E15" i="1" s="1"/>
  <c r="D50" i="1"/>
  <c r="E50" i="1" s="1"/>
  <c r="D38" i="1"/>
  <c r="E38" i="1" s="1"/>
  <c r="D26" i="1"/>
  <c r="E26" i="1" s="1"/>
  <c r="D27" i="1"/>
  <c r="E27" i="1" s="1"/>
  <c r="D49" i="1"/>
  <c r="E49" i="1" s="1"/>
  <c r="D37" i="1"/>
  <c r="E37" i="1" s="1"/>
  <c r="D25" i="1"/>
  <c r="E25" i="1" s="1"/>
  <c r="AH11" i="1" l="1"/>
  <c r="AF11" i="1"/>
  <c r="AG11" i="1"/>
  <c r="AC11" i="1"/>
  <c r="AE11" i="1"/>
  <c r="AD11" i="1"/>
  <c r="CJ30" i="1"/>
  <c r="CA26" i="1"/>
  <c r="BR22" i="1"/>
  <c r="BI18" i="1"/>
  <c r="AZ14" i="1"/>
  <c r="AH30" i="1"/>
  <c r="CH28" i="1"/>
  <c r="BY24" i="1"/>
  <c r="BP20" i="1"/>
  <c r="BG16" i="1"/>
  <c r="AX12" i="1"/>
  <c r="AF28" i="1"/>
  <c r="BW16" i="1"/>
  <c r="CG30" i="1"/>
  <c r="BX26" i="1"/>
  <c r="BO22" i="1"/>
  <c r="BF18" i="1"/>
  <c r="AW14" i="1"/>
  <c r="AE30" i="1"/>
  <c r="BW18" i="1"/>
  <c r="AV30" i="1"/>
  <c r="CE30" i="1"/>
  <c r="BV26" i="1"/>
  <c r="BM22" i="1"/>
  <c r="BD18" i="1"/>
  <c r="AU14" i="1"/>
  <c r="AC30" i="1"/>
  <c r="CJ25" i="1"/>
  <c r="CI29" i="1"/>
  <c r="BN25" i="1"/>
  <c r="AY24" i="1"/>
  <c r="AG28" i="1"/>
  <c r="AL13" i="1"/>
  <c r="BZ21" i="1"/>
  <c r="BD21" i="1"/>
  <c r="AN23" i="1"/>
  <c r="CI24" i="1"/>
  <c r="AE21" i="1"/>
  <c r="AQ21" i="1"/>
  <c r="AP27" i="1"/>
  <c r="BX25" i="1"/>
  <c r="BH23" i="1"/>
  <c r="AQ25" i="1"/>
  <c r="CE25" i="1"/>
  <c r="AY20" i="1"/>
  <c r="BH29" i="1"/>
  <c r="BM27" i="1"/>
  <c r="BV17" i="1"/>
  <c r="CF29" i="1"/>
  <c r="BR23" i="1"/>
  <c r="AY23" i="1"/>
  <c r="AG27" i="1"/>
  <c r="BQ20" i="1"/>
  <c r="AF27" i="1"/>
  <c r="AV20" i="1"/>
  <c r="BD23" i="1"/>
  <c r="BP19" i="1"/>
  <c r="CF11" i="1"/>
  <c r="BZ15" i="1"/>
  <c r="AQ23" i="1"/>
  <c r="AP30" i="1"/>
  <c r="AD23" i="1"/>
  <c r="BE15" i="1"/>
  <c r="BR11" i="1"/>
  <c r="BZ12" i="1"/>
  <c r="BN19" i="1"/>
  <c r="CF15" i="1"/>
  <c r="AO21" i="1"/>
  <c r="BF15" i="1"/>
  <c r="CA18" i="1"/>
  <c r="AH22" i="1"/>
  <c r="BY16" i="1"/>
  <c r="AX28" i="1"/>
  <c r="CG22" i="1"/>
  <c r="AN26" i="1"/>
  <c r="BN22" i="1"/>
  <c r="BM14" i="1"/>
  <c r="CI13" i="1"/>
  <c r="BW13" i="1"/>
  <c r="CH23" i="1"/>
  <c r="AQ13" i="1"/>
  <c r="AZ25" i="1"/>
  <c r="AY11" i="1"/>
  <c r="AQ27" i="1"/>
  <c r="BH11" i="1"/>
  <c r="CJ28" i="1"/>
  <c r="CA24" i="1"/>
  <c r="BR20" i="1"/>
  <c r="BI16" i="1"/>
  <c r="AZ12" i="1"/>
  <c r="AH28" i="1"/>
  <c r="CH26" i="1"/>
  <c r="BY22" i="1"/>
  <c r="BP18" i="1"/>
  <c r="BG14" i="1"/>
  <c r="AO30" i="1"/>
  <c r="AF26" i="1"/>
  <c r="BW12" i="1"/>
  <c r="CG28" i="1"/>
  <c r="BX24" i="1"/>
  <c r="BO20" i="1"/>
  <c r="BF16" i="1"/>
  <c r="AW12" i="1"/>
  <c r="AE28" i="1"/>
  <c r="BW14" i="1"/>
  <c r="CF30" i="1"/>
  <c r="CE28" i="1"/>
  <c r="BV24" i="1"/>
  <c r="BM20" i="1"/>
  <c r="BD16" i="1"/>
  <c r="AU12" i="1"/>
  <c r="AC28" i="1"/>
  <c r="CJ23" i="1"/>
  <c r="CI25" i="1"/>
  <c r="BP21" i="1"/>
  <c r="AX21" i="1"/>
  <c r="AF25" i="1"/>
  <c r="AC21" i="1"/>
  <c r="BZ18" i="1"/>
  <c r="BF17" i="1"/>
  <c r="AM20" i="1"/>
  <c r="BZ28" i="1"/>
  <c r="AD12" i="1"/>
  <c r="AM13" i="1"/>
  <c r="AL19" i="1"/>
  <c r="BY21" i="1"/>
  <c r="BH20" i="1"/>
  <c r="AM23" i="1"/>
  <c r="CE17" i="1"/>
  <c r="AY14" i="1"/>
  <c r="BE23" i="1"/>
  <c r="BQ16" i="1"/>
  <c r="BN23" i="1"/>
  <c r="CF25" i="1"/>
  <c r="BM21" i="1"/>
  <c r="AU21" i="1"/>
  <c r="AC25" i="1"/>
  <c r="BP13" i="1"/>
  <c r="AF21" i="1"/>
  <c r="AW11" i="1"/>
  <c r="BH12" i="1"/>
  <c r="BF29" i="1"/>
  <c r="CA15" i="1"/>
  <c r="AO15" i="1"/>
  <c r="BM23" i="1"/>
  <c r="AH25" i="1"/>
  <c r="AF23" i="1"/>
  <c r="CI18" i="1"/>
  <c r="AN27" i="1"/>
  <c r="BH21" i="1"/>
  <c r="BF21" i="1"/>
  <c r="AV28" i="1"/>
  <c r="BG25" i="1"/>
  <c r="BH18" i="1"/>
  <c r="AY16" i="1"/>
  <c r="BR14" i="1"/>
  <c r="AO24" i="1"/>
  <c r="BX18" i="1"/>
  <c r="AE22" i="1"/>
  <c r="BV18" i="1"/>
  <c r="AC22" i="1"/>
  <c r="AY12" i="1"/>
  <c r="AN11" i="1"/>
  <c r="CG23" i="1"/>
  <c r="CA13" i="1"/>
  <c r="CF13" i="1"/>
  <c r="BE13" i="1"/>
  <c r="BW27" i="1"/>
  <c r="BD29" i="1"/>
  <c r="CJ26" i="1"/>
  <c r="CA22" i="1"/>
  <c r="BR18" i="1"/>
  <c r="BI14" i="1"/>
  <c r="AQ30" i="1"/>
  <c r="AH26" i="1"/>
  <c r="CH24" i="1"/>
  <c r="BY20" i="1"/>
  <c r="BP16" i="1"/>
  <c r="BG12" i="1"/>
  <c r="AO28" i="1"/>
  <c r="AF24" i="1"/>
  <c r="BN28" i="1"/>
  <c r="CG26" i="1"/>
  <c r="BX22" i="1"/>
  <c r="BO18" i="1"/>
  <c r="BF14" i="1"/>
  <c r="AN30" i="1"/>
  <c r="AE26" i="1"/>
  <c r="BN30" i="1"/>
  <c r="CF28" i="1"/>
  <c r="CE26" i="1"/>
  <c r="BV22" i="1"/>
  <c r="BM18" i="1"/>
  <c r="BD14" i="1"/>
  <c r="AL30" i="1"/>
  <c r="AC26" i="1"/>
  <c r="CJ21" i="1"/>
  <c r="CI21" i="1"/>
  <c r="BR17" i="1"/>
  <c r="AY18" i="1"/>
  <c r="AG22" i="1"/>
  <c r="CG27" i="1"/>
  <c r="BW15" i="1"/>
  <c r="BH13" i="1"/>
  <c r="AN17" i="1"/>
  <c r="BX17" i="1"/>
  <c r="CI19" i="1"/>
  <c r="AH23" i="1"/>
  <c r="AC27" i="1"/>
  <c r="CA17" i="1"/>
  <c r="BE17" i="1"/>
  <c r="AQ19" i="1"/>
  <c r="BV29" i="1"/>
  <c r="AP28" i="1"/>
  <c r="BD13" i="1"/>
  <c r="BI25" i="1"/>
  <c r="BM13" i="1"/>
  <c r="CF21" i="1"/>
  <c r="BO17" i="1"/>
  <c r="AY17" i="1"/>
  <c r="AG21" i="1"/>
  <c r="BD27" i="1"/>
  <c r="AF15" i="1"/>
  <c r="AM22" i="1"/>
  <c r="AV23" i="1"/>
  <c r="BG15" i="1"/>
  <c r="BO25" i="1"/>
  <c r="AF17" i="1"/>
  <c r="BQ12" i="1"/>
  <c r="BV27" i="1"/>
  <c r="CF19" i="1"/>
  <c r="BQ18" i="1"/>
  <c r="AE29" i="1"/>
  <c r="BG11" i="1"/>
  <c r="AY21" i="1"/>
  <c r="AN21" i="1"/>
  <c r="AO27" i="1"/>
  <c r="AM12" i="1"/>
  <c r="AG20" i="1"/>
  <c r="AZ30" i="1"/>
  <c r="BN20" i="1"/>
  <c r="AW30" i="1"/>
  <c r="CF24" i="1"/>
  <c r="AU30" i="1"/>
  <c r="CJ17" i="1"/>
  <c r="AG16" i="1"/>
  <c r="AW27" i="1"/>
  <c r="BM17" i="1"/>
  <c r="BX11" i="1"/>
  <c r="AP16" i="1"/>
  <c r="AY25" i="1"/>
  <c r="AG15" i="1"/>
  <c r="AD24" i="1"/>
  <c r="BD25" i="1"/>
  <c r="BE11" i="1"/>
  <c r="CJ24" i="1"/>
  <c r="CA20" i="1"/>
  <c r="BR16" i="1"/>
  <c r="BI12" i="1"/>
  <c r="AQ28" i="1"/>
  <c r="AH24" i="1"/>
  <c r="CH22" i="1"/>
  <c r="BY18" i="1"/>
  <c r="BP14" i="1"/>
  <c r="AX30" i="1"/>
  <c r="AO26" i="1"/>
  <c r="AF22" i="1"/>
  <c r="BN24" i="1"/>
  <c r="CG24" i="1"/>
  <c r="BX20" i="1"/>
  <c r="BO16" i="1"/>
  <c r="BF12" i="1"/>
  <c r="AN28" i="1"/>
  <c r="AE24" i="1"/>
  <c r="BN26" i="1"/>
  <c r="CF26" i="1"/>
  <c r="CE24" i="1"/>
  <c r="BV20" i="1"/>
  <c r="BM16" i="1"/>
  <c r="BD12" i="1"/>
  <c r="AL28" i="1"/>
  <c r="AC24" i="1"/>
  <c r="CJ19" i="1"/>
  <c r="CI17" i="1"/>
  <c r="BM15" i="1"/>
  <c r="AX15" i="1"/>
  <c r="AF19" i="1"/>
  <c r="CG11" i="1"/>
  <c r="BY11" i="1"/>
  <c r="AY30" i="1"/>
  <c r="AM14" i="1"/>
  <c r="BN27" i="1"/>
  <c r="CI11" i="1"/>
  <c r="AD15" i="1"/>
  <c r="AC15" i="1"/>
  <c r="BV15" i="1"/>
  <c r="BG13" i="1"/>
  <c r="AM17" i="1"/>
  <c r="BW21" i="1"/>
  <c r="AP22" i="1"/>
  <c r="AW23" i="1"/>
  <c r="BH15" i="1"/>
  <c r="BE19" i="1"/>
  <c r="CF17" i="1"/>
  <c r="BQ13" i="1"/>
  <c r="AU15" i="1"/>
  <c r="AC19" i="1"/>
  <c r="BH19" i="1"/>
  <c r="CI28" i="1"/>
  <c r="AN13" i="1"/>
  <c r="AV17" i="1"/>
  <c r="AU23" i="1"/>
  <c r="BN15" i="1"/>
  <c r="AE17" i="1"/>
  <c r="BI21" i="1"/>
  <c r="BP11" i="1"/>
  <c r="BP29" i="1"/>
  <c r="AY27" i="1"/>
  <c r="CI14" i="1"/>
  <c r="AV22" i="1"/>
  <c r="AP23" i="1"/>
  <c r="AD14" i="1"/>
  <c r="AF29" i="1"/>
  <c r="BV23" i="1"/>
  <c r="BX19" i="1"/>
  <c r="CJ22" i="1"/>
  <c r="AQ26" i="1"/>
  <c r="CH20" i="1"/>
  <c r="BP12" i="1"/>
  <c r="AF20" i="1"/>
  <c r="BO14" i="1"/>
  <c r="CE22" i="1"/>
  <c r="AL26" i="1"/>
  <c r="BO11" i="1"/>
  <c r="BR27" i="1"/>
  <c r="BZ20" i="1"/>
  <c r="AZ29" i="1"/>
  <c r="AV14" i="1"/>
  <c r="BH30" i="1"/>
  <c r="CI16" i="1"/>
  <c r="AU11" i="1"/>
  <c r="AL21" i="1"/>
  <c r="CJ20" i="1"/>
  <c r="BR26" i="1"/>
  <c r="AZ22" i="1"/>
  <c r="AH18" i="1"/>
  <c r="BY26" i="1"/>
  <c r="BG22" i="1"/>
  <c r="AO18" i="1"/>
  <c r="BN16" i="1"/>
  <c r="BX30" i="1"/>
  <c r="BF26" i="1"/>
  <c r="AN22" i="1"/>
  <c r="BW24" i="1"/>
  <c r="CF14" i="1"/>
  <c r="BV12" i="1"/>
  <c r="AU28" i="1"/>
  <c r="AL14" i="1"/>
  <c r="CA29" i="1"/>
  <c r="BH24" i="1"/>
  <c r="AO11" i="1"/>
  <c r="CH13" i="1"/>
  <c r="AV18" i="1"/>
  <c r="BH26" i="1"/>
  <c r="AZ19" i="1"/>
  <c r="CG21" i="1"/>
  <c r="AZ23" i="1"/>
  <c r="AD13" i="1"/>
  <c r="BZ24" i="1"/>
  <c r="AQ15" i="1"/>
  <c r="BW29" i="1"/>
  <c r="AY29" i="1"/>
  <c r="CE13" i="1"/>
  <c r="BV21" i="1"/>
  <c r="BN13" i="1"/>
  <c r="BZ19" i="1"/>
  <c r="AZ21" i="1"/>
  <c r="BF11" i="1"/>
  <c r="BM19" i="1"/>
  <c r="AM27" i="1"/>
  <c r="AV13" i="1"/>
  <c r="AV19" i="1"/>
  <c r="AZ15" i="1"/>
  <c r="AM18" i="1"/>
  <c r="CH12" i="1"/>
  <c r="BI23" i="1"/>
  <c r="AH21" i="1"/>
  <c r="BI19" i="1"/>
  <c r="AG23" i="1"/>
  <c r="BQ25" i="1"/>
  <c r="BM29" i="1"/>
  <c r="AQ12" i="1"/>
  <c r="BW22" i="1"/>
  <c r="AE12" i="1"/>
  <c r="AL18" i="1"/>
  <c r="CH21" i="1"/>
  <c r="CG29" i="1"/>
  <c r="AZ13" i="1"/>
  <c r="AO13" i="1"/>
  <c r="BO15" i="1"/>
  <c r="BR28" i="1"/>
  <c r="AO20" i="1"/>
  <c r="AN24" i="1"/>
  <c r="BD20" i="1"/>
  <c r="AP14" i="1"/>
  <c r="CG25" i="1"/>
  <c r="AM25" i="1"/>
  <c r="BO23" i="1"/>
  <c r="CE19" i="1"/>
  <c r="BG21" i="1"/>
  <c r="CJ18" i="1"/>
  <c r="BR24" i="1"/>
  <c r="AZ20" i="1"/>
  <c r="AH16" i="1"/>
  <c r="BY14" i="1"/>
  <c r="BG20" i="1"/>
  <c r="AO16" i="1"/>
  <c r="BN12" i="1"/>
  <c r="BX28" i="1"/>
  <c r="BF24" i="1"/>
  <c r="AN20" i="1"/>
  <c r="BN18" i="1"/>
  <c r="CF12" i="1"/>
  <c r="BM30" i="1"/>
  <c r="AU26" i="1"/>
  <c r="AL12" i="1"/>
  <c r="CA27" i="1"/>
  <c r="BE21" i="1"/>
  <c r="AF13" i="1"/>
  <c r="BY29" i="1"/>
  <c r="AW15" i="1"/>
  <c r="BI15" i="1"/>
  <c r="AV11" i="1"/>
  <c r="CG17" i="1"/>
  <c r="AV21" i="1"/>
  <c r="BO27" i="1"/>
  <c r="BQ30" i="1"/>
  <c r="AD27" i="1"/>
  <c r="BW25" i="1"/>
  <c r="AU27" i="1"/>
  <c r="BV25" i="1"/>
  <c r="BZ13" i="1"/>
  <c r="AM19" i="1"/>
  <c r="BR25" i="1"/>
  <c r="AM15" i="1"/>
  <c r="AU13" i="1"/>
  <c r="AZ27" i="1"/>
  <c r="AD29" i="1"/>
  <c r="AD17" i="1"/>
  <c r="AQ11" i="1"/>
  <c r="AH19" i="1"/>
  <c r="AQ24" i="1"/>
  <c r="AU20" i="1"/>
  <c r="BO21" i="1"/>
  <c r="BQ29" i="1"/>
  <c r="AM16" i="1"/>
  <c r="AL23" i="1"/>
  <c r="CA11" i="1"/>
  <c r="AQ22" i="1"/>
  <c r="AX22" i="1"/>
  <c r="AW26" i="1"/>
  <c r="CE16" i="1"/>
  <c r="AC14" i="1"/>
  <c r="BQ17" i="1"/>
  <c r="BQ24" i="1"/>
  <c r="AY13" i="1"/>
  <c r="AX23" i="1"/>
  <c r="AY15" i="1"/>
  <c r="BQ15" i="1"/>
  <c r="AP11" i="1"/>
  <c r="BI24" i="1"/>
  <c r="BP24" i="1"/>
  <c r="AF16" i="1"/>
  <c r="AW24" i="1"/>
  <c r="CE14" i="1"/>
  <c r="AC12" i="1"/>
  <c r="BQ14" i="1"/>
  <c r="BH25" i="1"/>
  <c r="AE15" i="1"/>
  <c r="AD18" i="1"/>
  <c r="AY22" i="1"/>
  <c r="AW13" i="1"/>
  <c r="AQ18" i="1"/>
  <c r="BP22" i="1"/>
  <c r="CG20" i="1"/>
  <c r="AE18" i="1"/>
  <c r="BD28" i="1"/>
  <c r="BV19" i="1"/>
  <c r="AL25" i="1"/>
  <c r="BR29" i="1"/>
  <c r="AH27" i="1"/>
  <c r="CI23" i="1"/>
  <c r="AP13" i="1"/>
  <c r="AP17" i="1"/>
  <c r="AP18" i="1"/>
  <c r="BP15" i="1"/>
  <c r="BI20" i="1"/>
  <c r="BG30" i="1"/>
  <c r="AF12" i="1"/>
  <c r="AE16" i="1"/>
  <c r="BD26" i="1"/>
  <c r="BX15" i="1"/>
  <c r="AE19" i="1"/>
  <c r="BR13" i="1"/>
  <c r="BZ27" i="1"/>
  <c r="AO25" i="1"/>
  <c r="AC29" i="1"/>
  <c r="AG13" i="1"/>
  <c r="AQ14" i="1"/>
  <c r="AW18" i="1"/>
  <c r="BV28" i="1"/>
  <c r="CJ15" i="1"/>
  <c r="CH25" i="1"/>
  <c r="BG29" i="1"/>
  <c r="AG18" i="1"/>
  <c r="AC13" i="1"/>
  <c r="AM30" i="1"/>
  <c r="AD20" i="1"/>
  <c r="BY30" i="1"/>
  <c r="BF30" i="1"/>
  <c r="BV16" i="1"/>
  <c r="BQ28" i="1"/>
  <c r="AV24" i="1"/>
  <c r="BF27" i="1"/>
  <c r="BX27" i="1"/>
  <c r="BY13" i="1"/>
  <c r="AE23" i="1"/>
  <c r="BO29" i="1"/>
  <c r="AH20" i="1"/>
  <c r="BF28" i="1"/>
  <c r="CF16" i="1"/>
  <c r="CJ11" i="1"/>
  <c r="AG24" i="1"/>
  <c r="AH15" i="1"/>
  <c r="BF13" i="1"/>
  <c r="BQ11" i="1"/>
  <c r="BI17" i="1"/>
  <c r="CJ16" i="1"/>
  <c r="BR12" i="1"/>
  <c r="AZ18" i="1"/>
  <c r="AH14" i="1"/>
  <c r="BY12" i="1"/>
  <c r="BG18" i="1"/>
  <c r="AO14" i="1"/>
  <c r="BE28" i="1"/>
  <c r="BX16" i="1"/>
  <c r="BF22" i="1"/>
  <c r="AN18" i="1"/>
  <c r="BN14" i="1"/>
  <c r="BW30" i="1"/>
  <c r="BM28" i="1"/>
  <c r="AU24" i="1"/>
  <c r="AC20" i="1"/>
  <c r="CA25" i="1"/>
  <c r="BG17" i="1"/>
  <c r="CH27" i="1"/>
  <c r="BY25" i="1"/>
  <c r="AV12" i="1"/>
  <c r="AV26" i="1"/>
  <c r="CH11" i="1"/>
  <c r="CG13" i="1"/>
  <c r="AZ17" i="1"/>
  <c r="BQ23" i="1"/>
  <c r="BR19" i="1"/>
  <c r="AH17" i="1"/>
  <c r="BX21" i="1"/>
  <c r="AL29" i="1"/>
  <c r="BY17" i="1"/>
  <c r="BP23" i="1"/>
  <c r="AH29" i="1"/>
  <c r="CF27" i="1"/>
  <c r="CE23" i="1"/>
  <c r="AL15" i="1"/>
  <c r="AM21" i="1"/>
  <c r="CI26" i="1"/>
  <c r="AG25" i="1"/>
  <c r="BZ22" i="1"/>
  <c r="BH28" i="1"/>
  <c r="BP25" i="1"/>
  <c r="BI28" i="1"/>
  <c r="AX24" i="1"/>
  <c r="BE20" i="1"/>
  <c r="AW28" i="1"/>
  <c r="AN14" i="1"/>
  <c r="CE18" i="1"/>
  <c r="AC16" i="1"/>
  <c r="BD11" i="1"/>
  <c r="AM26" i="1"/>
  <c r="AZ11" i="1"/>
  <c r="BY27" i="1"/>
  <c r="AX29" i="1"/>
  <c r="AU25" i="1"/>
  <c r="BZ26" i="1"/>
  <c r="BY15" i="1"/>
  <c r="AH13" i="1"/>
  <c r="BI26" i="1"/>
  <c r="CH30" i="1"/>
  <c r="AF18" i="1"/>
  <c r="BO30" i="1"/>
  <c r="BE22" i="1"/>
  <c r="AU18" i="1"/>
  <c r="BZ25" i="1"/>
  <c r="AU29" i="1"/>
  <c r="AN19" i="1"/>
  <c r="AM29" i="1"/>
  <c r="AE27" i="1"/>
  <c r="AP19" i="1"/>
  <c r="CH15" i="1"/>
  <c r="BO19" i="1"/>
  <c r="BQ22" i="1"/>
  <c r="BN29" i="1"/>
  <c r="CA28" i="1"/>
  <c r="CH18" i="1"/>
  <c r="AX20" i="1"/>
  <c r="BE12" i="1"/>
  <c r="AE20" i="1"/>
  <c r="BD30" i="1"/>
  <c r="CA21" i="1"/>
  <c r="AU17" i="1"/>
  <c r="AD30" i="1"/>
  <c r="AM11" i="1"/>
  <c r="AP21" i="1"/>
  <c r="AL17" i="1"/>
  <c r="BY23" i="1"/>
  <c r="BE29" i="1"/>
  <c r="AX19" i="1"/>
  <c r="BH17" i="1"/>
  <c r="CA16" i="1"/>
  <c r="CH16" i="1"/>
  <c r="AF14" i="1"/>
  <c r="AW22" i="1"/>
  <c r="CE12" i="1"/>
  <c r="CJ29" i="1"/>
  <c r="BN11" i="1"/>
  <c r="BP17" i="1"/>
  <c r="AY26" i="1"/>
  <c r="BE27" i="1"/>
  <c r="CI27" i="1"/>
  <c r="BX13" i="1"/>
  <c r="AY28" i="1"/>
  <c r="AM24" i="1"/>
  <c r="AP29" i="1"/>
  <c r="CA14" i="1"/>
  <c r="CH14" i="1"/>
  <c r="CG18" i="1"/>
  <c r="AW20" i="1"/>
  <c r="BV30" i="1"/>
  <c r="CJ27" i="1"/>
  <c r="AO23" i="1"/>
  <c r="BG27" i="1"/>
  <c r="AY19" i="1"/>
  <c r="AG30" i="1"/>
  <c r="AG17" i="1"/>
  <c r="AL11" i="1"/>
  <c r="AP15" i="1"/>
  <c r="AW19" i="1"/>
  <c r="AG14" i="1"/>
  <c r="AV16" i="1"/>
  <c r="CA12" i="1"/>
  <c r="AX14" i="1"/>
  <c r="CG16" i="1"/>
  <c r="AE14" i="1"/>
  <c r="BD24" i="1"/>
  <c r="BZ11" i="1"/>
  <c r="AD16" i="1"/>
  <c r="BM11" i="1"/>
  <c r="CG19" i="1"/>
  <c r="BZ23" i="1"/>
  <c r="AG26" i="1"/>
  <c r="AD26" i="1"/>
  <c r="AZ26" i="1"/>
  <c r="BG26" i="1"/>
  <c r="CG14" i="1"/>
  <c r="CF18" i="1"/>
  <c r="CJ13" i="1"/>
  <c r="AE13" i="1"/>
  <c r="AG12" i="1"/>
  <c r="CE29" i="1"/>
  <c r="CF23" i="1"/>
  <c r="BV13" i="1"/>
  <c r="BF25" i="1"/>
  <c r="BY28" i="1"/>
  <c r="CG12" i="1"/>
  <c r="BV14" i="1"/>
  <c r="BH27" i="1"/>
  <c r="AW21" i="1"/>
  <c r="AV27" i="1"/>
  <c r="BZ16" i="1"/>
  <c r="CI12" i="1"/>
  <c r="BR21" i="1"/>
  <c r="AV25" i="1"/>
  <c r="AW25" i="1"/>
  <c r="CJ14" i="1"/>
  <c r="BI30" i="1"/>
  <c r="AZ16" i="1"/>
  <c r="AH12" i="1"/>
  <c r="BP30" i="1"/>
  <c r="AX26" i="1"/>
  <c r="AO12" i="1"/>
  <c r="BE24" i="1"/>
  <c r="BX14" i="1"/>
  <c r="BF20" i="1"/>
  <c r="AN16" i="1"/>
  <c r="BE30" i="1"/>
  <c r="CE20" i="1"/>
  <c r="BM26" i="1"/>
  <c r="AU22" i="1"/>
  <c r="AC18" i="1"/>
  <c r="CA23" i="1"/>
  <c r="BI13" i="1"/>
  <c r="BQ26" i="1"/>
  <c r="BM25" i="1"/>
  <c r="AN29" i="1"/>
  <c r="AW17" i="1"/>
  <c r="CA19" i="1"/>
  <c r="BX29" i="1"/>
  <c r="AV15" i="1"/>
  <c r="BN17" i="1"/>
  <c r="AN25" i="1"/>
  <c r="CH19" i="1"/>
  <c r="BZ17" i="1"/>
  <c r="AP25" i="1"/>
  <c r="BV11" i="1"/>
  <c r="BO13" i="1"/>
  <c r="AD21" i="1"/>
  <c r="BH14" i="1"/>
  <c r="BQ21" i="1"/>
  <c r="AC17" i="1"/>
  <c r="AC23" i="1"/>
  <c r="BZ30" i="1"/>
  <c r="CI22" i="1"/>
  <c r="BI27" i="1"/>
  <c r="AQ29" i="1"/>
  <c r="BD15" i="1"/>
  <c r="CJ12" i="1"/>
  <c r="CI30" i="1"/>
  <c r="BP28" i="1"/>
  <c r="AF30" i="1"/>
  <c r="BX12" i="1"/>
  <c r="BE26" i="1"/>
  <c r="BM24" i="1"/>
  <c r="BZ29" i="1"/>
  <c r="BH22" i="1"/>
  <c r="AM28" i="1"/>
  <c r="BQ27" i="1"/>
  <c r="BI29" i="1"/>
  <c r="BZ14" i="1"/>
  <c r="BG19" i="1"/>
  <c r="CE27" i="1"/>
  <c r="BY19" i="1"/>
  <c r="AU19" i="1"/>
  <c r="AQ17" i="1"/>
  <c r="CA30" i="1"/>
  <c r="BP26" i="1"/>
  <c r="BE16" i="1"/>
  <c r="AN12" i="1"/>
  <c r="BM12" i="1"/>
  <c r="AX27" i="1"/>
  <c r="AD28" i="1"/>
  <c r="BR15" i="1"/>
  <c r="BF23" i="1"/>
  <c r="BW11" i="1"/>
  <c r="AW29" i="1"/>
  <c r="CE11" i="1"/>
  <c r="BD19" i="1"/>
  <c r="AQ20" i="1"/>
  <c r="BO28" i="1"/>
  <c r="BE18" i="1"/>
  <c r="AU16" i="1"/>
  <c r="AO29" i="1"/>
  <c r="AE25" i="1"/>
  <c r="BN21" i="1"/>
  <c r="BH16" i="1"/>
  <c r="BP27" i="1"/>
  <c r="AX17" i="1"/>
  <c r="AL27" i="1"/>
  <c r="AX25" i="1"/>
  <c r="CE15" i="1"/>
  <c r="BI22" i="1"/>
  <c r="AX18" i="1"/>
  <c r="BO26" i="1"/>
  <c r="BE14" i="1"/>
  <c r="AL24" i="1"/>
  <c r="AP26" i="1"/>
  <c r="AD22" i="1"/>
  <c r="BI11" i="1"/>
  <c r="AG29" i="1"/>
  <c r="AX11" i="1"/>
  <c r="AX13" i="1"/>
  <c r="AP12" i="1"/>
  <c r="AQ16" i="1"/>
  <c r="AX16" i="1"/>
  <c r="BO24" i="1"/>
  <c r="CF22" i="1"/>
  <c r="AL22" i="1"/>
  <c r="CH29" i="1"/>
  <c r="BQ19" i="1"/>
  <c r="AD25" i="1"/>
  <c r="BG23" i="1"/>
  <c r="CI15" i="1"/>
  <c r="AP24" i="1"/>
  <c r="AN15" i="1"/>
  <c r="AZ28" i="1"/>
  <c r="BG28" i="1"/>
  <c r="BW26" i="1"/>
  <c r="BO12" i="1"/>
  <c r="CF20" i="1"/>
  <c r="AL20" i="1"/>
  <c r="AP20" i="1"/>
  <c r="BX23" i="1"/>
  <c r="BW17" i="1"/>
  <c r="AO19" i="1"/>
  <c r="AG19" i="1"/>
  <c r="BW23" i="1"/>
  <c r="BR30" i="1"/>
  <c r="AO22" i="1"/>
  <c r="AW16" i="1"/>
  <c r="BD22" i="1"/>
  <c r="AO17" i="1"/>
  <c r="BF19" i="1"/>
  <c r="AD19" i="1"/>
  <c r="BD17" i="1"/>
  <c r="BW19" i="1"/>
  <c r="AZ24" i="1"/>
  <c r="BG24" i="1"/>
  <c r="BW20" i="1"/>
  <c r="BW28" i="1"/>
  <c r="AL16" i="1"/>
  <c r="CH17" i="1"/>
  <c r="AV29" i="1"/>
  <c r="CI20" i="1"/>
  <c r="CE21" i="1"/>
  <c r="CG15" i="1"/>
  <c r="BE25" i="1"/>
  <c r="T12" i="1"/>
  <c r="Y11" i="1"/>
  <c r="U11" i="1"/>
  <c r="U12" i="1"/>
  <c r="Y12" i="1"/>
  <c r="V12" i="1"/>
  <c r="X12" i="1"/>
  <c r="X11" i="1"/>
  <c r="V11" i="1"/>
  <c r="T11" i="1"/>
  <c r="W12" i="1"/>
  <c r="W11" i="1"/>
  <c r="T14" i="1"/>
  <c r="T16" i="1"/>
  <c r="T18" i="1"/>
  <c r="T20" i="1"/>
  <c r="T22" i="1"/>
  <c r="T24" i="1"/>
  <c r="T26" i="1"/>
  <c r="T28" i="1"/>
  <c r="T30" i="1"/>
  <c r="Y16" i="1"/>
  <c r="Y22" i="1"/>
  <c r="T15" i="1"/>
  <c r="T25" i="1"/>
  <c r="U19" i="1"/>
  <c r="U25" i="1"/>
  <c r="V15" i="1"/>
  <c r="V29" i="1"/>
  <c r="W19" i="1"/>
  <c r="W29" i="1"/>
  <c r="X19" i="1"/>
  <c r="X25" i="1"/>
  <c r="Y21" i="1"/>
  <c r="U14" i="1"/>
  <c r="U16" i="1"/>
  <c r="U18" i="1"/>
  <c r="U20" i="1"/>
  <c r="U22" i="1"/>
  <c r="U24" i="1"/>
  <c r="U26" i="1"/>
  <c r="U28" i="1"/>
  <c r="U30" i="1"/>
  <c r="Y14" i="1"/>
  <c r="Y28" i="1"/>
  <c r="T19" i="1"/>
  <c r="T29" i="1"/>
  <c r="U15" i="1"/>
  <c r="V21" i="1"/>
  <c r="W13" i="1"/>
  <c r="W27" i="1"/>
  <c r="X17" i="1"/>
  <c r="X27" i="1"/>
  <c r="Y13" i="1"/>
  <c r="Y29" i="1"/>
  <c r="V14" i="1"/>
  <c r="V16" i="1"/>
  <c r="V18" i="1"/>
  <c r="V20" i="1"/>
  <c r="V22" i="1"/>
  <c r="V24" i="1"/>
  <c r="V26" i="1"/>
  <c r="V28" i="1"/>
  <c r="V30" i="1"/>
  <c r="Y18" i="1"/>
  <c r="Y24" i="1"/>
  <c r="T13" i="1"/>
  <c r="T27" i="1"/>
  <c r="U17" i="1"/>
  <c r="U23" i="1"/>
  <c r="V13" i="1"/>
  <c r="V27" i="1"/>
  <c r="W17" i="1"/>
  <c r="W25" i="1"/>
  <c r="X15" i="1"/>
  <c r="X23" i="1"/>
  <c r="Y17" i="1"/>
  <c r="Y27" i="1"/>
  <c r="W14" i="1"/>
  <c r="W16" i="1"/>
  <c r="W18" i="1"/>
  <c r="W20" i="1"/>
  <c r="W22" i="1"/>
  <c r="W24" i="1"/>
  <c r="W26" i="1"/>
  <c r="W28" i="1"/>
  <c r="W30" i="1"/>
  <c r="Y20" i="1"/>
  <c r="Y26" i="1"/>
  <c r="T17" i="1"/>
  <c r="T23" i="1"/>
  <c r="U13" i="1"/>
  <c r="U27" i="1"/>
  <c r="V19" i="1"/>
  <c r="V25" i="1"/>
  <c r="W15" i="1"/>
  <c r="W23" i="1"/>
  <c r="X21" i="1"/>
  <c r="Y15" i="1"/>
  <c r="Y23" i="1"/>
  <c r="X14" i="1"/>
  <c r="X16" i="1"/>
  <c r="X18" i="1"/>
  <c r="X20" i="1"/>
  <c r="X22" i="1"/>
  <c r="X24" i="1"/>
  <c r="X26" i="1"/>
  <c r="X28" i="1"/>
  <c r="X30" i="1"/>
  <c r="Y30" i="1"/>
  <c r="T21" i="1"/>
  <c r="U21" i="1"/>
  <c r="U29" i="1"/>
  <c r="V17" i="1"/>
  <c r="V23" i="1"/>
  <c r="W21" i="1"/>
  <c r="X13" i="1"/>
  <c r="X29" i="1"/>
  <c r="Y19" i="1"/>
  <c r="Y25" i="1"/>
  <c r="O54" i="1"/>
  <c r="I54" i="1" s="1"/>
  <c r="O53" i="1"/>
  <c r="I53" i="1" s="1"/>
  <c r="O56" i="1" l="1"/>
  <c r="I56" i="1" s="1"/>
</calcChain>
</file>

<file path=xl/sharedStrings.xml><?xml version="1.0" encoding="utf-8"?>
<sst xmlns="http://schemas.openxmlformats.org/spreadsheetml/2006/main" count="800" uniqueCount="358">
  <si>
    <t>NO</t>
    <phoneticPr fontId="3"/>
  </si>
  <si>
    <t>所　　　　属</t>
    <rPh sb="0" eb="1">
      <t>トコロ</t>
    </rPh>
    <rPh sb="5" eb="6">
      <t>ゾク</t>
    </rPh>
    <phoneticPr fontId="3"/>
  </si>
  <si>
    <t>ふりがな</t>
    <phoneticPr fontId="3"/>
  </si>
  <si>
    <t>申込期限</t>
    <rPh sb="0" eb="4">
      <t>モウシコミキゲン</t>
    </rPh>
    <phoneticPr fontId="3"/>
  </si>
  <si>
    <t>参加料区分</t>
    <rPh sb="0" eb="3">
      <t>サンカリョウ</t>
    </rPh>
    <rPh sb="3" eb="5">
      <t>クブン</t>
    </rPh>
    <phoneticPr fontId="3"/>
  </si>
  <si>
    <t>氏名</t>
    <rPh sb="0" eb="2">
      <t>シメイ</t>
    </rPh>
    <phoneticPr fontId="3"/>
  </si>
  <si>
    <t>種目
(クラス)</t>
    <rPh sb="0" eb="1">
      <t>メ</t>
    </rPh>
    <phoneticPr fontId="3"/>
  </si>
  <si>
    <t>申込責任者</t>
    <rPh sb="0" eb="5">
      <t>モウシコミセキニンシャ</t>
    </rPh>
    <phoneticPr fontId="2"/>
  </si>
  <si>
    <t>チーム名</t>
    <rPh sb="3" eb="4">
      <t>メイ</t>
    </rPh>
    <phoneticPr fontId="2"/>
  </si>
  <si>
    <t>氏名</t>
    <rPh sb="0" eb="2">
      <t>シメイ</t>
    </rPh>
    <phoneticPr fontId="2"/>
  </si>
  <si>
    <t>連絡先</t>
    <rPh sb="0" eb="3">
      <t>レンラクサキ</t>
    </rPh>
    <phoneticPr fontId="2"/>
  </si>
  <si>
    <t>参加料</t>
    <rPh sb="0" eb="3">
      <t>サンカリョウ</t>
    </rPh>
    <phoneticPr fontId="2"/>
  </si>
  <si>
    <t>MA1</t>
    <phoneticPr fontId="2"/>
  </si>
  <si>
    <t>MA2</t>
    <phoneticPr fontId="2"/>
  </si>
  <si>
    <t>MA3</t>
    <phoneticPr fontId="2"/>
  </si>
  <si>
    <t>MA4</t>
    <phoneticPr fontId="2"/>
  </si>
  <si>
    <t>MA5</t>
  </si>
  <si>
    <t>MA6</t>
  </si>
  <si>
    <t>MA7</t>
  </si>
  <si>
    <t>MA8</t>
  </si>
  <si>
    <t>MA9</t>
  </si>
  <si>
    <t>MA10</t>
  </si>
  <si>
    <t>MA11</t>
  </si>
  <si>
    <t>MA12</t>
  </si>
  <si>
    <t>MA13</t>
  </si>
  <si>
    <t>MA14</t>
  </si>
  <si>
    <t>MA15</t>
  </si>
  <si>
    <t>MA16</t>
  </si>
  <si>
    <t>MA17</t>
  </si>
  <si>
    <t>MA18</t>
  </si>
  <si>
    <t>MA19</t>
  </si>
  <si>
    <t>MA20</t>
  </si>
  <si>
    <t>MA21</t>
  </si>
  <si>
    <t>MA22</t>
  </si>
  <si>
    <t>MA23</t>
  </si>
  <si>
    <t>MA24</t>
  </si>
  <si>
    <t>MA25</t>
  </si>
  <si>
    <t>MA26</t>
  </si>
  <si>
    <t>MA27</t>
  </si>
  <si>
    <t>MA28</t>
  </si>
  <si>
    <t>MA29</t>
  </si>
  <si>
    <t>MA30</t>
  </si>
  <si>
    <t>MA31</t>
  </si>
  <si>
    <t>MA32</t>
  </si>
  <si>
    <t>MA33</t>
  </si>
  <si>
    <t>MA34</t>
  </si>
  <si>
    <t>MA35</t>
  </si>
  <si>
    <t>MA36</t>
  </si>
  <si>
    <t>MA37</t>
  </si>
  <si>
    <t>MA38</t>
  </si>
  <si>
    <t>MA39</t>
  </si>
  <si>
    <t>MA40</t>
  </si>
  <si>
    <t>氏名①</t>
    <rPh sb="0" eb="2">
      <t>シメイ</t>
    </rPh>
    <phoneticPr fontId="2"/>
  </si>
  <si>
    <t>ふりがな①</t>
    <phoneticPr fontId="2"/>
  </si>
  <si>
    <t>所属①</t>
    <rPh sb="0" eb="2">
      <t>ショゾク</t>
    </rPh>
    <phoneticPr fontId="2"/>
  </si>
  <si>
    <t>氏名②</t>
    <rPh sb="0" eb="2">
      <t>シメイ</t>
    </rPh>
    <phoneticPr fontId="2"/>
  </si>
  <si>
    <t>ふりがな②</t>
    <phoneticPr fontId="2"/>
  </si>
  <si>
    <t>所属②</t>
    <rPh sb="0" eb="2">
      <t>ショゾク</t>
    </rPh>
    <phoneticPr fontId="2"/>
  </si>
  <si>
    <t>MB1</t>
  </si>
  <si>
    <t>MB2</t>
  </si>
  <si>
    <t>MB3</t>
  </si>
  <si>
    <t>MB4</t>
  </si>
  <si>
    <t>MB5</t>
  </si>
  <si>
    <t>MB6</t>
  </si>
  <si>
    <t>MB7</t>
  </si>
  <si>
    <t>MB8</t>
  </si>
  <si>
    <t>MB9</t>
  </si>
  <si>
    <t>MB10</t>
  </si>
  <si>
    <t>MB11</t>
  </si>
  <si>
    <t>MB12</t>
  </si>
  <si>
    <t>MB13</t>
  </si>
  <si>
    <t>MB14</t>
  </si>
  <si>
    <t>MB15</t>
  </si>
  <si>
    <t>MB16</t>
  </si>
  <si>
    <t>MB17</t>
  </si>
  <si>
    <t>MB18</t>
  </si>
  <si>
    <t>MB19</t>
  </si>
  <si>
    <t>MB20</t>
  </si>
  <si>
    <t>MB21</t>
  </si>
  <si>
    <t>MB22</t>
  </si>
  <si>
    <t>MB23</t>
  </si>
  <si>
    <t>MB24</t>
  </si>
  <si>
    <t>MB25</t>
  </si>
  <si>
    <t>MB26</t>
  </si>
  <si>
    <t>MB27</t>
  </si>
  <si>
    <t>MB28</t>
  </si>
  <si>
    <t>MB29</t>
  </si>
  <si>
    <t>MB30</t>
  </si>
  <si>
    <t>MB31</t>
  </si>
  <si>
    <t>MB32</t>
  </si>
  <si>
    <t>MB33</t>
  </si>
  <si>
    <t>MB34</t>
  </si>
  <si>
    <t>MB35</t>
  </si>
  <si>
    <t>MB36</t>
  </si>
  <si>
    <t>MB37</t>
  </si>
  <si>
    <t>MB38</t>
  </si>
  <si>
    <t>MB39</t>
  </si>
  <si>
    <t>MB40</t>
  </si>
  <si>
    <t>MC1</t>
  </si>
  <si>
    <t>MC2</t>
  </si>
  <si>
    <t>MC3</t>
  </si>
  <si>
    <t>MC4</t>
  </si>
  <si>
    <t>MC5</t>
  </si>
  <si>
    <t>MC6</t>
  </si>
  <si>
    <t>MC7</t>
  </si>
  <si>
    <t>MC8</t>
  </si>
  <si>
    <t>MC9</t>
  </si>
  <si>
    <t>MC10</t>
  </si>
  <si>
    <t>MC11</t>
  </si>
  <si>
    <t>MC12</t>
  </si>
  <si>
    <t>MC13</t>
  </si>
  <si>
    <t>MC14</t>
  </si>
  <si>
    <t>MC15</t>
  </si>
  <si>
    <t>MC16</t>
  </si>
  <si>
    <t>MC17</t>
  </si>
  <si>
    <t>MC18</t>
  </si>
  <si>
    <t>MC19</t>
  </si>
  <si>
    <t>MC20</t>
  </si>
  <si>
    <t>MC21</t>
  </si>
  <si>
    <t>MC22</t>
  </si>
  <si>
    <t>MC23</t>
  </si>
  <si>
    <t>MC24</t>
  </si>
  <si>
    <t>MC25</t>
  </si>
  <si>
    <t>MC26</t>
  </si>
  <si>
    <t>MC27</t>
  </si>
  <si>
    <t>MC28</t>
  </si>
  <si>
    <t>MC29</t>
  </si>
  <si>
    <t>MC30</t>
  </si>
  <si>
    <t>MC31</t>
  </si>
  <si>
    <t>MC32</t>
  </si>
  <si>
    <t>MC33</t>
  </si>
  <si>
    <t>MC34</t>
  </si>
  <si>
    <t>MC35</t>
  </si>
  <si>
    <t>MC36</t>
  </si>
  <si>
    <t>MC37</t>
  </si>
  <si>
    <t>MC38</t>
  </si>
  <si>
    <t>MC39</t>
  </si>
  <si>
    <t>MC40</t>
  </si>
  <si>
    <t>LA1</t>
  </si>
  <si>
    <t>LA2</t>
  </si>
  <si>
    <t>LA3</t>
  </si>
  <si>
    <t>LA4</t>
  </si>
  <si>
    <t>LA5</t>
  </si>
  <si>
    <t>LA6</t>
  </si>
  <si>
    <t>LA7</t>
  </si>
  <si>
    <t>LA8</t>
  </si>
  <si>
    <t>LA9</t>
  </si>
  <si>
    <t>LA10</t>
  </si>
  <si>
    <t>LA11</t>
  </si>
  <si>
    <t>LA12</t>
  </si>
  <si>
    <t>LA13</t>
  </si>
  <si>
    <t>LA14</t>
  </si>
  <si>
    <t>LA15</t>
  </si>
  <si>
    <t>LA16</t>
  </si>
  <si>
    <t>LA17</t>
  </si>
  <si>
    <t>LA18</t>
  </si>
  <si>
    <t>LA19</t>
  </si>
  <si>
    <t>LA20</t>
  </si>
  <si>
    <t>LA21</t>
  </si>
  <si>
    <t>LA22</t>
  </si>
  <si>
    <t>LA23</t>
  </si>
  <si>
    <t>LA24</t>
  </si>
  <si>
    <t>LA25</t>
  </si>
  <si>
    <t>LA26</t>
  </si>
  <si>
    <t>LA27</t>
  </si>
  <si>
    <t>LA28</t>
  </si>
  <si>
    <t>LA29</t>
  </si>
  <si>
    <t>LA30</t>
  </si>
  <si>
    <t>LA31</t>
  </si>
  <si>
    <t>LA32</t>
  </si>
  <si>
    <t>LA33</t>
  </si>
  <si>
    <t>LA34</t>
  </si>
  <si>
    <t>LA35</t>
  </si>
  <si>
    <t>LA36</t>
  </si>
  <si>
    <t>LA37</t>
  </si>
  <si>
    <t>LA38</t>
  </si>
  <si>
    <t>LA39</t>
  </si>
  <si>
    <t>LA40</t>
  </si>
  <si>
    <t>LB1</t>
  </si>
  <si>
    <t>LB2</t>
  </si>
  <si>
    <t>LB3</t>
  </si>
  <si>
    <t>LB4</t>
  </si>
  <si>
    <t>LB5</t>
  </si>
  <si>
    <t>LB6</t>
  </si>
  <si>
    <t>LB7</t>
  </si>
  <si>
    <t>LB8</t>
  </si>
  <si>
    <t>LB9</t>
  </si>
  <si>
    <t>LB10</t>
  </si>
  <si>
    <t>LB11</t>
  </si>
  <si>
    <t>LB12</t>
  </si>
  <si>
    <t>LB13</t>
  </si>
  <si>
    <t>LB14</t>
  </si>
  <si>
    <t>LB15</t>
  </si>
  <si>
    <t>LB16</t>
  </si>
  <si>
    <t>LB17</t>
  </si>
  <si>
    <t>LB18</t>
  </si>
  <si>
    <t>LB19</t>
  </si>
  <si>
    <t>LB20</t>
  </si>
  <si>
    <t>LB21</t>
  </si>
  <si>
    <t>LB22</t>
  </si>
  <si>
    <t>LB23</t>
  </si>
  <si>
    <t>LB24</t>
  </si>
  <si>
    <t>LB25</t>
  </si>
  <si>
    <t>LB26</t>
  </si>
  <si>
    <t>LB27</t>
  </si>
  <si>
    <t>LB28</t>
  </si>
  <si>
    <t>LB29</t>
  </si>
  <si>
    <t>LB30</t>
  </si>
  <si>
    <t>LB31</t>
  </si>
  <si>
    <t>LB32</t>
  </si>
  <si>
    <t>LB33</t>
  </si>
  <si>
    <t>LB34</t>
  </si>
  <si>
    <t>LB35</t>
  </si>
  <si>
    <t>LB36</t>
  </si>
  <si>
    <t>LB37</t>
  </si>
  <si>
    <t>LB38</t>
  </si>
  <si>
    <t>LB39</t>
  </si>
  <si>
    <t>LB40</t>
  </si>
  <si>
    <t>LC1</t>
  </si>
  <si>
    <t>LC2</t>
  </si>
  <si>
    <t>LC3</t>
  </si>
  <si>
    <t>LC4</t>
  </si>
  <si>
    <t>LC5</t>
  </si>
  <si>
    <t>LC6</t>
  </si>
  <si>
    <t>LC7</t>
  </si>
  <si>
    <t>LC8</t>
  </si>
  <si>
    <t>LC9</t>
  </si>
  <si>
    <t>LC10</t>
  </si>
  <si>
    <t>LC11</t>
  </si>
  <si>
    <t>LC12</t>
  </si>
  <si>
    <t>LC13</t>
  </si>
  <si>
    <t>LC14</t>
  </si>
  <si>
    <t>LC15</t>
  </si>
  <si>
    <t>LC16</t>
  </si>
  <si>
    <t>LC17</t>
  </si>
  <si>
    <t>LC18</t>
  </si>
  <si>
    <t>LC19</t>
  </si>
  <si>
    <t>LC20</t>
  </si>
  <si>
    <t>LC21</t>
  </si>
  <si>
    <t>LC22</t>
  </si>
  <si>
    <t>LC23</t>
  </si>
  <si>
    <t>LC24</t>
  </si>
  <si>
    <t>LC25</t>
  </si>
  <si>
    <t>LC26</t>
  </si>
  <si>
    <t>LC27</t>
  </si>
  <si>
    <t>LC28</t>
  </si>
  <si>
    <t>LC29</t>
  </si>
  <si>
    <t>LC30</t>
  </si>
  <si>
    <t>LC31</t>
  </si>
  <si>
    <t>LC32</t>
  </si>
  <si>
    <t>LC33</t>
  </si>
  <si>
    <t>LC34</t>
  </si>
  <si>
    <t>LC35</t>
  </si>
  <si>
    <t>LC36</t>
  </si>
  <si>
    <t>LC37</t>
  </si>
  <si>
    <t>LC38</t>
  </si>
  <si>
    <t>LC39</t>
  </si>
  <si>
    <t>LC40</t>
  </si>
  <si>
    <t>クラス</t>
    <phoneticPr fontId="2"/>
  </si>
  <si>
    <t>カウント</t>
    <phoneticPr fontId="2"/>
  </si>
  <si>
    <t>検索値</t>
    <rPh sb="0" eb="3">
      <t>ケンサクチ</t>
    </rPh>
    <phoneticPr fontId="2"/>
  </si>
  <si>
    <t>男子Aクラス</t>
    <rPh sb="0" eb="2">
      <t>ダンシ</t>
    </rPh>
    <phoneticPr fontId="2"/>
  </si>
  <si>
    <t>男子Bクラス</t>
    <rPh sb="0" eb="2">
      <t>ダンシ</t>
    </rPh>
    <phoneticPr fontId="2"/>
  </si>
  <si>
    <t>男子Cクラス</t>
    <rPh sb="0" eb="2">
      <t>ダンシ</t>
    </rPh>
    <phoneticPr fontId="2"/>
  </si>
  <si>
    <t>女子Aクラス</t>
    <rPh sb="0" eb="2">
      <t>ジョシ</t>
    </rPh>
    <phoneticPr fontId="2"/>
  </si>
  <si>
    <t>女子Bクラス</t>
    <rPh sb="0" eb="2">
      <t>ジョシ</t>
    </rPh>
    <phoneticPr fontId="2"/>
  </si>
  <si>
    <t>女子Cクラス</t>
    <rPh sb="0" eb="2">
      <t>ジョシ</t>
    </rPh>
    <phoneticPr fontId="2"/>
  </si>
  <si>
    <t>合計</t>
    <rPh sb="0" eb="2">
      <t>ゴウケイ</t>
    </rPh>
    <phoneticPr fontId="2"/>
  </si>
  <si>
    <t>人数</t>
    <rPh sb="0" eb="2">
      <t>ニンズウ</t>
    </rPh>
    <phoneticPr fontId="2"/>
  </si>
  <si>
    <t>【作成時の注意事項】</t>
    <rPh sb="1" eb="3">
      <t>サクセイ</t>
    </rPh>
    <rPh sb="3" eb="4">
      <t>ジ</t>
    </rPh>
    <rPh sb="5" eb="7">
      <t>チュウイ</t>
    </rPh>
    <rPh sb="7" eb="9">
      <t>ジコウ</t>
    </rPh>
    <phoneticPr fontId="3"/>
  </si>
  <si>
    <t>※『クラス』、『参加料区分』はプルダウンリストより選択すること！</t>
    <rPh sb="8" eb="11">
      <t>サンカリョウ</t>
    </rPh>
    <rPh sb="11" eb="13">
      <t>クブン</t>
    </rPh>
    <rPh sb="25" eb="27">
      <t>センタク</t>
    </rPh>
    <phoneticPr fontId="3"/>
  </si>
  <si>
    <t>※黄色のセルがなくなるように入力すること</t>
    <rPh sb="1" eb="3">
      <t>キイロ</t>
    </rPh>
    <rPh sb="14" eb="16">
      <t>ニュウリョク</t>
    </rPh>
    <phoneticPr fontId="3"/>
  </si>
  <si>
    <t>※参加料の人数と合計が間違っていないことを確認すること！</t>
    <rPh sb="1" eb="4">
      <t>サンカリョウ</t>
    </rPh>
    <rPh sb="5" eb="7">
      <t>ニンズウ</t>
    </rPh>
    <rPh sb="8" eb="10">
      <t>ゴウケイ</t>
    </rPh>
    <rPh sb="11" eb="13">
      <t>マチガ</t>
    </rPh>
    <rPh sb="21" eb="23">
      <t>カクニン</t>
    </rPh>
    <phoneticPr fontId="3"/>
  </si>
  <si>
    <t>MD1</t>
  </si>
  <si>
    <t>MD2</t>
  </si>
  <si>
    <t>MD3</t>
  </si>
  <si>
    <t>MD4</t>
  </si>
  <si>
    <t>MD5</t>
  </si>
  <si>
    <t>MD6</t>
  </si>
  <si>
    <t>MD7</t>
  </si>
  <si>
    <t>MD8</t>
  </si>
  <si>
    <t>MD9</t>
  </si>
  <si>
    <t>MD10</t>
  </si>
  <si>
    <t>MD11</t>
  </si>
  <si>
    <t>MD12</t>
  </si>
  <si>
    <t>MD13</t>
  </si>
  <si>
    <t>MD14</t>
  </si>
  <si>
    <t>MD15</t>
  </si>
  <si>
    <t>MD16</t>
  </si>
  <si>
    <t>MD17</t>
  </si>
  <si>
    <t>MD18</t>
  </si>
  <si>
    <t>MD19</t>
  </si>
  <si>
    <t>MD20</t>
  </si>
  <si>
    <t>MD21</t>
  </si>
  <si>
    <t>MD22</t>
  </si>
  <si>
    <t>MD23</t>
  </si>
  <si>
    <t>MD24</t>
  </si>
  <si>
    <t>MD25</t>
  </si>
  <si>
    <t>MD26</t>
  </si>
  <si>
    <t>MD27</t>
  </si>
  <si>
    <t>MD28</t>
  </si>
  <si>
    <t>MD29</t>
  </si>
  <si>
    <t>MD30</t>
  </si>
  <si>
    <t>MD31</t>
  </si>
  <si>
    <t>MD32</t>
  </si>
  <si>
    <t>MD33</t>
  </si>
  <si>
    <t>MD34</t>
  </si>
  <si>
    <t>MD35</t>
  </si>
  <si>
    <t>MD36</t>
  </si>
  <si>
    <t>MD37</t>
  </si>
  <si>
    <t>MD38</t>
  </si>
  <si>
    <t>MD39</t>
  </si>
  <si>
    <t>MD40</t>
  </si>
  <si>
    <t>男子Dクラス</t>
    <rPh sb="0" eb="2">
      <t>ダンシ</t>
    </rPh>
    <phoneticPr fontId="2"/>
  </si>
  <si>
    <t>女子Dクラス</t>
    <rPh sb="0" eb="2">
      <t>ジョシ</t>
    </rPh>
    <phoneticPr fontId="2"/>
  </si>
  <si>
    <t>LD1</t>
  </si>
  <si>
    <t>LD2</t>
  </si>
  <si>
    <t>LD3</t>
  </si>
  <si>
    <t>LD4</t>
  </si>
  <si>
    <t>LD5</t>
  </si>
  <si>
    <t>LD6</t>
  </si>
  <si>
    <t>LD7</t>
  </si>
  <si>
    <t>LD8</t>
  </si>
  <si>
    <t>LD9</t>
  </si>
  <si>
    <t>LD10</t>
  </si>
  <si>
    <t>LD11</t>
  </si>
  <si>
    <t>LD12</t>
  </si>
  <si>
    <t>LD13</t>
  </si>
  <si>
    <t>LD14</t>
  </si>
  <si>
    <t>LD15</t>
  </si>
  <si>
    <t>LD16</t>
  </si>
  <si>
    <t>LD17</t>
  </si>
  <si>
    <t>LD18</t>
  </si>
  <si>
    <t>LD19</t>
  </si>
  <si>
    <t>LD20</t>
  </si>
  <si>
    <t>LD21</t>
  </si>
  <si>
    <t>LD22</t>
  </si>
  <si>
    <t>LD23</t>
  </si>
  <si>
    <t>LD24</t>
  </si>
  <si>
    <t>LD25</t>
  </si>
  <si>
    <t>LD26</t>
  </si>
  <si>
    <t>LD27</t>
  </si>
  <si>
    <t>LD28</t>
  </si>
  <si>
    <t>LD29</t>
  </si>
  <si>
    <t>LD30</t>
  </si>
  <si>
    <t>LD31</t>
  </si>
  <si>
    <t>LD32</t>
  </si>
  <si>
    <t>LD33</t>
  </si>
  <si>
    <t>LD34</t>
  </si>
  <si>
    <t>LD35</t>
  </si>
  <si>
    <t>LD36</t>
  </si>
  <si>
    <t>LD37</t>
  </si>
  <si>
    <t>LD38</t>
  </si>
  <si>
    <t>LD39</t>
  </si>
  <si>
    <t>LD40</t>
  </si>
  <si>
    <t>20組まで記入可</t>
    <rPh sb="2" eb="3">
      <t>クミ</t>
    </rPh>
    <rPh sb="5" eb="8">
      <t>キニュウカ</t>
    </rPh>
    <phoneticPr fontId="2"/>
  </si>
  <si>
    <t>30組まで記入可</t>
    <rPh sb="2" eb="3">
      <t>クミ</t>
    </rPh>
    <rPh sb="5" eb="8">
      <t>キニュウカ</t>
    </rPh>
    <phoneticPr fontId="2"/>
  </si>
  <si>
    <t>選手権大会</t>
    <rPh sb="0" eb="5">
      <t>センシュケンタイカイ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</si>
</sst>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Yu Gothic"/>
      <family val="2"/>
      <scheme val="minor"/>
    </font>
    <font>
      <b/>
      <sz val="14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Yu Gothic"/>
      <family val="2"/>
      <scheme val="minor"/>
    </font>
    <font>
      <b/>
      <sz val="18"/>
      <color theme="1"/>
      <name val="Yu Gothic"/>
      <family val="3"/>
      <charset val="128"/>
      <scheme val="minor"/>
    </font>
    <font>
      <b/>
      <sz val="22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4"/>
      <color rgb="FFFF0000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55">
    <xf numFmtId="0" fontId="0" fillId="0" borderId="0" xfId="0"/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/>
    <xf numFmtId="0" fontId="8" fillId="0" borderId="0" xfId="0" applyFont="1"/>
    <xf numFmtId="38" fontId="0" fillId="0" borderId="0" xfId="1" applyFont="1" applyAlignment="1"/>
    <xf numFmtId="38" fontId="7" fillId="0" borderId="0" xfId="1" applyFont="1" applyAlignment="1">
      <alignment horizontal="center" vertical="center"/>
    </xf>
    <xf numFmtId="38" fontId="0" fillId="0" borderId="0" xfId="0" applyNumberFormat="1"/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0" fillId="0" borderId="17" xfId="0" applyFont="1" applyBorder="1"/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top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56" fontId="4" fillId="0" borderId="0" xfId="0" applyNumberFormat="1" applyFont="1" applyProtection="1">
      <protection locked="0"/>
    </xf>
    <xf numFmtId="0" fontId="0" fillId="0" borderId="0" xfId="0" applyAlignment="1">
      <alignment shrinkToFit="1"/>
    </xf>
    <xf numFmtId="0" fontId="4" fillId="0" borderId="0" xfId="0" applyFont="1" applyAlignment="1">
      <alignment shrinkToFit="1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49" fontId="0" fillId="0" borderId="18" xfId="0" applyNumberFormat="1" applyBorder="1" applyProtection="1">
      <protection locked="0"/>
    </xf>
    <xf numFmtId="0" fontId="1" fillId="0" borderId="0" xfId="0" applyFont="1" applyAlignment="1">
      <alignment vertical="center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49" fontId="0" fillId="0" borderId="18" xfId="0" applyNumberFormat="1" applyBorder="1" applyAlignment="1" applyProtection="1">
      <alignment horizontal="center"/>
      <protection locked="0"/>
    </xf>
    <xf numFmtId="0" fontId="13" fillId="2" borderId="0" xfId="0" applyFont="1" applyFill="1" applyAlignment="1">
      <alignment horizontal="center" vertical="center"/>
    </xf>
    <xf numFmtId="0" fontId="4" fillId="0" borderId="14" xfId="0" applyFont="1" applyBorder="1" applyAlignment="1">
      <alignment horizontal="center" shrinkToFit="1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shrinkToFit="1"/>
    </xf>
    <xf numFmtId="0" fontId="4" fillId="0" borderId="20" xfId="0" applyFont="1" applyBorder="1" applyAlignment="1">
      <alignment horizontal="center" shrinkToFit="1"/>
    </xf>
    <xf numFmtId="0" fontId="4" fillId="0" borderId="21" xfId="0" applyFont="1" applyBorder="1" applyAlignment="1">
      <alignment horizontal="center" shrinkToFi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2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59"/>
  <sheetViews>
    <sheetView zoomScale="90" zoomScaleNormal="90" workbookViewId="0">
      <selection activeCell="J11" sqref="J11"/>
    </sheetView>
  </sheetViews>
  <sheetFormatPr defaultRowHeight="18"/>
  <cols>
    <col min="1" max="1" width="5.19921875" bestFit="1" customWidth="1"/>
    <col min="2" max="2" width="7.59765625" bestFit="1" customWidth="1"/>
    <col min="3" max="5" width="10.19921875" hidden="1" customWidth="1"/>
    <col min="6" max="6" width="10.3984375" bestFit="1" customWidth="1"/>
    <col min="7" max="9" width="24.19921875" customWidth="1"/>
    <col min="10" max="10" width="17.796875" customWidth="1"/>
    <col min="11" max="11" width="5.19921875" bestFit="1" customWidth="1"/>
    <col min="12" max="14" width="8.19921875" customWidth="1"/>
    <col min="17" max="17" width="3.296875" bestFit="1" customWidth="1"/>
    <col min="18" max="19" width="6.3984375" style="35" hidden="1" customWidth="1"/>
    <col min="20" max="25" width="6.3984375" style="35" customWidth="1"/>
    <col min="26" max="26" width="3.296875" bestFit="1" customWidth="1"/>
    <col min="27" max="28" width="6.3984375" style="35" hidden="1" customWidth="1"/>
    <col min="29" max="34" width="6.3984375" style="35" customWidth="1"/>
    <col min="35" max="35" width="3.296875" bestFit="1" customWidth="1"/>
    <col min="36" max="37" width="6.3984375" style="35" hidden="1" customWidth="1"/>
    <col min="38" max="43" width="6.3984375" style="35" customWidth="1"/>
    <col min="44" max="44" width="3.296875" bestFit="1" customWidth="1"/>
    <col min="45" max="46" width="6.3984375" style="35" hidden="1" customWidth="1"/>
    <col min="47" max="52" width="6.3984375" style="35" customWidth="1"/>
    <col min="53" max="53" width="3.296875" bestFit="1" customWidth="1"/>
    <col min="54" max="55" width="6.3984375" style="35" hidden="1" customWidth="1"/>
    <col min="56" max="61" width="6.3984375" style="35" customWidth="1"/>
    <col min="62" max="62" width="3.296875" bestFit="1" customWidth="1"/>
    <col min="63" max="64" width="6.3984375" style="35" hidden="1" customWidth="1"/>
    <col min="65" max="70" width="6.3984375" style="35" customWidth="1"/>
    <col min="71" max="71" width="3.296875" bestFit="1" customWidth="1"/>
    <col min="72" max="73" width="6.3984375" style="35" hidden="1" customWidth="1"/>
    <col min="74" max="79" width="6.3984375" style="35" customWidth="1"/>
    <col min="80" max="80" width="3.296875" bestFit="1" customWidth="1"/>
    <col min="81" max="82" width="6.3984375" style="35" hidden="1" customWidth="1"/>
    <col min="83" max="88" width="6.3984375" style="35" customWidth="1"/>
    <col min="277" max="277" width="3.19921875" customWidth="1"/>
    <col min="278" max="278" width="9.19921875" customWidth="1"/>
    <col min="279" max="279" width="6" customWidth="1"/>
    <col min="280" max="280" width="18.796875" customWidth="1"/>
    <col min="281" max="281" width="8.69921875" customWidth="1"/>
    <col min="282" max="282" width="17.19921875" customWidth="1"/>
    <col min="283" max="283" width="5.3984375" customWidth="1"/>
    <col min="284" max="284" width="8.69921875" customWidth="1"/>
    <col min="285" max="285" width="8.19921875" customWidth="1"/>
    <col min="286" max="286" width="2.296875" customWidth="1"/>
    <col min="287" max="287" width="1.296875" customWidth="1"/>
    <col min="533" max="533" width="3.19921875" customWidth="1"/>
    <col min="534" max="534" width="9.19921875" customWidth="1"/>
    <col min="535" max="535" width="6" customWidth="1"/>
    <col min="536" max="536" width="18.796875" customWidth="1"/>
    <col min="537" max="537" width="8.69921875" customWidth="1"/>
    <col min="538" max="538" width="17.19921875" customWidth="1"/>
    <col min="539" max="539" width="5.3984375" customWidth="1"/>
    <col min="540" max="540" width="8.69921875" customWidth="1"/>
    <col min="541" max="541" width="8.19921875" customWidth="1"/>
    <col min="542" max="542" width="2.296875" customWidth="1"/>
    <col min="543" max="543" width="1.296875" customWidth="1"/>
    <col min="789" max="789" width="3.19921875" customWidth="1"/>
    <col min="790" max="790" width="9.19921875" customWidth="1"/>
    <col min="791" max="791" width="6" customWidth="1"/>
    <col min="792" max="792" width="18.796875" customWidth="1"/>
    <col min="793" max="793" width="8.69921875" customWidth="1"/>
    <col min="794" max="794" width="17.19921875" customWidth="1"/>
    <col min="795" max="795" width="5.3984375" customWidth="1"/>
    <col min="796" max="796" width="8.69921875" customWidth="1"/>
    <col min="797" max="797" width="8.19921875" customWidth="1"/>
    <col min="798" max="798" width="2.296875" customWidth="1"/>
    <col min="799" max="799" width="1.296875" customWidth="1"/>
    <col min="1045" max="1045" width="3.19921875" customWidth="1"/>
    <col min="1046" max="1046" width="9.19921875" customWidth="1"/>
    <col min="1047" max="1047" width="6" customWidth="1"/>
    <col min="1048" max="1048" width="18.796875" customWidth="1"/>
    <col min="1049" max="1049" width="8.69921875" customWidth="1"/>
    <col min="1050" max="1050" width="17.19921875" customWidth="1"/>
    <col min="1051" max="1051" width="5.3984375" customWidth="1"/>
    <col min="1052" max="1052" width="8.69921875" customWidth="1"/>
    <col min="1053" max="1053" width="8.19921875" customWidth="1"/>
    <col min="1054" max="1054" width="2.296875" customWidth="1"/>
    <col min="1055" max="1055" width="1.296875" customWidth="1"/>
    <col min="1301" max="1301" width="3.19921875" customWidth="1"/>
    <col min="1302" max="1302" width="9.19921875" customWidth="1"/>
    <col min="1303" max="1303" width="6" customWidth="1"/>
    <col min="1304" max="1304" width="18.796875" customWidth="1"/>
    <col min="1305" max="1305" width="8.69921875" customWidth="1"/>
    <col min="1306" max="1306" width="17.19921875" customWidth="1"/>
    <col min="1307" max="1307" width="5.3984375" customWidth="1"/>
    <col min="1308" max="1308" width="8.69921875" customWidth="1"/>
    <col min="1309" max="1309" width="8.19921875" customWidth="1"/>
    <col min="1310" max="1310" width="2.296875" customWidth="1"/>
    <col min="1311" max="1311" width="1.296875" customWidth="1"/>
    <col min="1557" max="1557" width="3.19921875" customWidth="1"/>
    <col min="1558" max="1558" width="9.19921875" customWidth="1"/>
    <col min="1559" max="1559" width="6" customWidth="1"/>
    <col min="1560" max="1560" width="18.796875" customWidth="1"/>
    <col min="1561" max="1561" width="8.69921875" customWidth="1"/>
    <col min="1562" max="1562" width="17.19921875" customWidth="1"/>
    <col min="1563" max="1563" width="5.3984375" customWidth="1"/>
    <col min="1564" max="1564" width="8.69921875" customWidth="1"/>
    <col min="1565" max="1565" width="8.19921875" customWidth="1"/>
    <col min="1566" max="1566" width="2.296875" customWidth="1"/>
    <col min="1567" max="1567" width="1.296875" customWidth="1"/>
    <col min="1813" max="1813" width="3.19921875" customWidth="1"/>
    <col min="1814" max="1814" width="9.19921875" customWidth="1"/>
    <col min="1815" max="1815" width="6" customWidth="1"/>
    <col min="1816" max="1816" width="18.796875" customWidth="1"/>
    <col min="1817" max="1817" width="8.69921875" customWidth="1"/>
    <col min="1818" max="1818" width="17.19921875" customWidth="1"/>
    <col min="1819" max="1819" width="5.3984375" customWidth="1"/>
    <col min="1820" max="1820" width="8.69921875" customWidth="1"/>
    <col min="1821" max="1821" width="8.19921875" customWidth="1"/>
    <col min="1822" max="1822" width="2.296875" customWidth="1"/>
    <col min="1823" max="1823" width="1.296875" customWidth="1"/>
    <col min="2069" max="2069" width="3.19921875" customWidth="1"/>
    <col min="2070" max="2070" width="9.19921875" customWidth="1"/>
    <col min="2071" max="2071" width="6" customWidth="1"/>
    <col min="2072" max="2072" width="18.796875" customWidth="1"/>
    <col min="2073" max="2073" width="8.69921875" customWidth="1"/>
    <col min="2074" max="2074" width="17.19921875" customWidth="1"/>
    <col min="2075" max="2075" width="5.3984375" customWidth="1"/>
    <col min="2076" max="2076" width="8.69921875" customWidth="1"/>
    <col min="2077" max="2077" width="8.19921875" customWidth="1"/>
    <col min="2078" max="2078" width="2.296875" customWidth="1"/>
    <col min="2079" max="2079" width="1.296875" customWidth="1"/>
    <col min="2325" max="2325" width="3.19921875" customWidth="1"/>
    <col min="2326" max="2326" width="9.19921875" customWidth="1"/>
    <col min="2327" max="2327" width="6" customWidth="1"/>
    <col min="2328" max="2328" width="18.796875" customWidth="1"/>
    <col min="2329" max="2329" width="8.69921875" customWidth="1"/>
    <col min="2330" max="2330" width="17.19921875" customWidth="1"/>
    <col min="2331" max="2331" width="5.3984375" customWidth="1"/>
    <col min="2332" max="2332" width="8.69921875" customWidth="1"/>
    <col min="2333" max="2333" width="8.19921875" customWidth="1"/>
    <col min="2334" max="2334" width="2.296875" customWidth="1"/>
    <col min="2335" max="2335" width="1.296875" customWidth="1"/>
    <col min="2581" max="2581" width="3.19921875" customWidth="1"/>
    <col min="2582" max="2582" width="9.19921875" customWidth="1"/>
    <col min="2583" max="2583" width="6" customWidth="1"/>
    <col min="2584" max="2584" width="18.796875" customWidth="1"/>
    <col min="2585" max="2585" width="8.69921875" customWidth="1"/>
    <col min="2586" max="2586" width="17.19921875" customWidth="1"/>
    <col min="2587" max="2587" width="5.3984375" customWidth="1"/>
    <col min="2588" max="2588" width="8.69921875" customWidth="1"/>
    <col min="2589" max="2589" width="8.19921875" customWidth="1"/>
    <col min="2590" max="2590" width="2.296875" customWidth="1"/>
    <col min="2591" max="2591" width="1.296875" customWidth="1"/>
    <col min="2837" max="2837" width="3.19921875" customWidth="1"/>
    <col min="2838" max="2838" width="9.19921875" customWidth="1"/>
    <col min="2839" max="2839" width="6" customWidth="1"/>
    <col min="2840" max="2840" width="18.796875" customWidth="1"/>
    <col min="2841" max="2841" width="8.69921875" customWidth="1"/>
    <col min="2842" max="2842" width="17.19921875" customWidth="1"/>
    <col min="2843" max="2843" width="5.3984375" customWidth="1"/>
    <col min="2844" max="2844" width="8.69921875" customWidth="1"/>
    <col min="2845" max="2845" width="8.19921875" customWidth="1"/>
    <col min="2846" max="2846" width="2.296875" customWidth="1"/>
    <col min="2847" max="2847" width="1.296875" customWidth="1"/>
    <col min="3093" max="3093" width="3.19921875" customWidth="1"/>
    <col min="3094" max="3094" width="9.19921875" customWidth="1"/>
    <col min="3095" max="3095" width="6" customWidth="1"/>
    <col min="3096" max="3096" width="18.796875" customWidth="1"/>
    <col min="3097" max="3097" width="8.69921875" customWidth="1"/>
    <col min="3098" max="3098" width="17.19921875" customWidth="1"/>
    <col min="3099" max="3099" width="5.3984375" customWidth="1"/>
    <col min="3100" max="3100" width="8.69921875" customWidth="1"/>
    <col min="3101" max="3101" width="8.19921875" customWidth="1"/>
    <col min="3102" max="3102" width="2.296875" customWidth="1"/>
    <col min="3103" max="3103" width="1.296875" customWidth="1"/>
    <col min="3349" max="3349" width="3.19921875" customWidth="1"/>
    <col min="3350" max="3350" width="9.19921875" customWidth="1"/>
    <col min="3351" max="3351" width="6" customWidth="1"/>
    <col min="3352" max="3352" width="18.796875" customWidth="1"/>
    <col min="3353" max="3353" width="8.69921875" customWidth="1"/>
    <col min="3354" max="3354" width="17.19921875" customWidth="1"/>
    <col min="3355" max="3355" width="5.3984375" customWidth="1"/>
    <col min="3356" max="3356" width="8.69921875" customWidth="1"/>
    <col min="3357" max="3357" width="8.19921875" customWidth="1"/>
    <col min="3358" max="3358" width="2.296875" customWidth="1"/>
    <col min="3359" max="3359" width="1.296875" customWidth="1"/>
    <col min="3605" max="3605" width="3.19921875" customWidth="1"/>
    <col min="3606" max="3606" width="9.19921875" customWidth="1"/>
    <col min="3607" max="3607" width="6" customWidth="1"/>
    <col min="3608" max="3608" width="18.796875" customWidth="1"/>
    <col min="3609" max="3609" width="8.69921875" customWidth="1"/>
    <col min="3610" max="3610" width="17.19921875" customWidth="1"/>
    <col min="3611" max="3611" width="5.3984375" customWidth="1"/>
    <col min="3612" max="3612" width="8.69921875" customWidth="1"/>
    <col min="3613" max="3613" width="8.19921875" customWidth="1"/>
    <col min="3614" max="3614" width="2.296875" customWidth="1"/>
    <col min="3615" max="3615" width="1.296875" customWidth="1"/>
    <col min="3861" max="3861" width="3.19921875" customWidth="1"/>
    <col min="3862" max="3862" width="9.19921875" customWidth="1"/>
    <col min="3863" max="3863" width="6" customWidth="1"/>
    <col min="3864" max="3864" width="18.796875" customWidth="1"/>
    <col min="3865" max="3865" width="8.69921875" customWidth="1"/>
    <col min="3866" max="3866" width="17.19921875" customWidth="1"/>
    <col min="3867" max="3867" width="5.3984375" customWidth="1"/>
    <col min="3868" max="3868" width="8.69921875" customWidth="1"/>
    <col min="3869" max="3869" width="8.19921875" customWidth="1"/>
    <col min="3870" max="3870" width="2.296875" customWidth="1"/>
    <col min="3871" max="3871" width="1.296875" customWidth="1"/>
    <col min="4117" max="4117" width="3.19921875" customWidth="1"/>
    <col min="4118" max="4118" width="9.19921875" customWidth="1"/>
    <col min="4119" max="4119" width="6" customWidth="1"/>
    <col min="4120" max="4120" width="18.796875" customWidth="1"/>
    <col min="4121" max="4121" width="8.69921875" customWidth="1"/>
    <col min="4122" max="4122" width="17.19921875" customWidth="1"/>
    <col min="4123" max="4123" width="5.3984375" customWidth="1"/>
    <col min="4124" max="4124" width="8.69921875" customWidth="1"/>
    <col min="4125" max="4125" width="8.19921875" customWidth="1"/>
    <col min="4126" max="4126" width="2.296875" customWidth="1"/>
    <col min="4127" max="4127" width="1.296875" customWidth="1"/>
    <col min="4373" max="4373" width="3.19921875" customWidth="1"/>
    <col min="4374" max="4374" width="9.19921875" customWidth="1"/>
    <col min="4375" max="4375" width="6" customWidth="1"/>
    <col min="4376" max="4376" width="18.796875" customWidth="1"/>
    <col min="4377" max="4377" width="8.69921875" customWidth="1"/>
    <col min="4378" max="4378" width="17.19921875" customWidth="1"/>
    <col min="4379" max="4379" width="5.3984375" customWidth="1"/>
    <col min="4380" max="4380" width="8.69921875" customWidth="1"/>
    <col min="4381" max="4381" width="8.19921875" customWidth="1"/>
    <col min="4382" max="4382" width="2.296875" customWidth="1"/>
    <col min="4383" max="4383" width="1.296875" customWidth="1"/>
    <col min="4629" max="4629" width="3.19921875" customWidth="1"/>
    <col min="4630" max="4630" width="9.19921875" customWidth="1"/>
    <col min="4631" max="4631" width="6" customWidth="1"/>
    <col min="4632" max="4632" width="18.796875" customWidth="1"/>
    <col min="4633" max="4633" width="8.69921875" customWidth="1"/>
    <col min="4634" max="4634" width="17.19921875" customWidth="1"/>
    <col min="4635" max="4635" width="5.3984375" customWidth="1"/>
    <col min="4636" max="4636" width="8.69921875" customWidth="1"/>
    <col min="4637" max="4637" width="8.19921875" customWidth="1"/>
    <col min="4638" max="4638" width="2.296875" customWidth="1"/>
    <col min="4639" max="4639" width="1.296875" customWidth="1"/>
    <col min="4885" max="4885" width="3.19921875" customWidth="1"/>
    <col min="4886" max="4886" width="9.19921875" customWidth="1"/>
    <col min="4887" max="4887" width="6" customWidth="1"/>
    <col min="4888" max="4888" width="18.796875" customWidth="1"/>
    <col min="4889" max="4889" width="8.69921875" customWidth="1"/>
    <col min="4890" max="4890" width="17.19921875" customWidth="1"/>
    <col min="4891" max="4891" width="5.3984375" customWidth="1"/>
    <col min="4892" max="4892" width="8.69921875" customWidth="1"/>
    <col min="4893" max="4893" width="8.19921875" customWidth="1"/>
    <col min="4894" max="4894" width="2.296875" customWidth="1"/>
    <col min="4895" max="4895" width="1.296875" customWidth="1"/>
    <col min="5141" max="5141" width="3.19921875" customWidth="1"/>
    <col min="5142" max="5142" width="9.19921875" customWidth="1"/>
    <col min="5143" max="5143" width="6" customWidth="1"/>
    <col min="5144" max="5144" width="18.796875" customWidth="1"/>
    <col min="5145" max="5145" width="8.69921875" customWidth="1"/>
    <col min="5146" max="5146" width="17.19921875" customWidth="1"/>
    <col min="5147" max="5147" width="5.3984375" customWidth="1"/>
    <col min="5148" max="5148" width="8.69921875" customWidth="1"/>
    <col min="5149" max="5149" width="8.19921875" customWidth="1"/>
    <col min="5150" max="5150" width="2.296875" customWidth="1"/>
    <col min="5151" max="5151" width="1.296875" customWidth="1"/>
    <col min="5397" max="5397" width="3.19921875" customWidth="1"/>
    <col min="5398" max="5398" width="9.19921875" customWidth="1"/>
    <col min="5399" max="5399" width="6" customWidth="1"/>
    <col min="5400" max="5400" width="18.796875" customWidth="1"/>
    <col min="5401" max="5401" width="8.69921875" customWidth="1"/>
    <col min="5402" max="5402" width="17.19921875" customWidth="1"/>
    <col min="5403" max="5403" width="5.3984375" customWidth="1"/>
    <col min="5404" max="5404" width="8.69921875" customWidth="1"/>
    <col min="5405" max="5405" width="8.19921875" customWidth="1"/>
    <col min="5406" max="5406" width="2.296875" customWidth="1"/>
    <col min="5407" max="5407" width="1.296875" customWidth="1"/>
    <col min="5653" max="5653" width="3.19921875" customWidth="1"/>
    <col min="5654" max="5654" width="9.19921875" customWidth="1"/>
    <col min="5655" max="5655" width="6" customWidth="1"/>
    <col min="5656" max="5656" width="18.796875" customWidth="1"/>
    <col min="5657" max="5657" width="8.69921875" customWidth="1"/>
    <col min="5658" max="5658" width="17.19921875" customWidth="1"/>
    <col min="5659" max="5659" width="5.3984375" customWidth="1"/>
    <col min="5660" max="5660" width="8.69921875" customWidth="1"/>
    <col min="5661" max="5661" width="8.19921875" customWidth="1"/>
    <col min="5662" max="5662" width="2.296875" customWidth="1"/>
    <col min="5663" max="5663" width="1.296875" customWidth="1"/>
    <col min="5909" max="5909" width="3.19921875" customWidth="1"/>
    <col min="5910" max="5910" width="9.19921875" customWidth="1"/>
    <col min="5911" max="5911" width="6" customWidth="1"/>
    <col min="5912" max="5912" width="18.796875" customWidth="1"/>
    <col min="5913" max="5913" width="8.69921875" customWidth="1"/>
    <col min="5914" max="5914" width="17.19921875" customWidth="1"/>
    <col min="5915" max="5915" width="5.3984375" customWidth="1"/>
    <col min="5916" max="5916" width="8.69921875" customWidth="1"/>
    <col min="5917" max="5917" width="8.19921875" customWidth="1"/>
    <col min="5918" max="5918" width="2.296875" customWidth="1"/>
    <col min="5919" max="5919" width="1.296875" customWidth="1"/>
    <col min="6165" max="6165" width="3.19921875" customWidth="1"/>
    <col min="6166" max="6166" width="9.19921875" customWidth="1"/>
    <col min="6167" max="6167" width="6" customWidth="1"/>
    <col min="6168" max="6168" width="18.796875" customWidth="1"/>
    <col min="6169" max="6169" width="8.69921875" customWidth="1"/>
    <col min="6170" max="6170" width="17.19921875" customWidth="1"/>
    <col min="6171" max="6171" width="5.3984375" customWidth="1"/>
    <col min="6172" max="6172" width="8.69921875" customWidth="1"/>
    <col min="6173" max="6173" width="8.19921875" customWidth="1"/>
    <col min="6174" max="6174" width="2.296875" customWidth="1"/>
    <col min="6175" max="6175" width="1.296875" customWidth="1"/>
    <col min="6421" max="6421" width="3.19921875" customWidth="1"/>
    <col min="6422" max="6422" width="9.19921875" customWidth="1"/>
    <col min="6423" max="6423" width="6" customWidth="1"/>
    <col min="6424" max="6424" width="18.796875" customWidth="1"/>
    <col min="6425" max="6425" width="8.69921875" customWidth="1"/>
    <col min="6426" max="6426" width="17.19921875" customWidth="1"/>
    <col min="6427" max="6427" width="5.3984375" customWidth="1"/>
    <col min="6428" max="6428" width="8.69921875" customWidth="1"/>
    <col min="6429" max="6429" width="8.19921875" customWidth="1"/>
    <col min="6430" max="6430" width="2.296875" customWidth="1"/>
    <col min="6431" max="6431" width="1.296875" customWidth="1"/>
    <col min="6677" max="6677" width="3.19921875" customWidth="1"/>
    <col min="6678" max="6678" width="9.19921875" customWidth="1"/>
    <col min="6679" max="6679" width="6" customWidth="1"/>
    <col min="6680" max="6680" width="18.796875" customWidth="1"/>
    <col min="6681" max="6681" width="8.69921875" customWidth="1"/>
    <col min="6682" max="6682" width="17.19921875" customWidth="1"/>
    <col min="6683" max="6683" width="5.3984375" customWidth="1"/>
    <col min="6684" max="6684" width="8.69921875" customWidth="1"/>
    <col min="6685" max="6685" width="8.19921875" customWidth="1"/>
    <col min="6686" max="6686" width="2.296875" customWidth="1"/>
    <col min="6687" max="6687" width="1.296875" customWidth="1"/>
    <col min="6933" max="6933" width="3.19921875" customWidth="1"/>
    <col min="6934" max="6934" width="9.19921875" customWidth="1"/>
    <col min="6935" max="6935" width="6" customWidth="1"/>
    <col min="6936" max="6936" width="18.796875" customWidth="1"/>
    <col min="6937" max="6937" width="8.69921875" customWidth="1"/>
    <col min="6938" max="6938" width="17.19921875" customWidth="1"/>
    <col min="6939" max="6939" width="5.3984375" customWidth="1"/>
    <col min="6940" max="6940" width="8.69921875" customWidth="1"/>
    <col min="6941" max="6941" width="8.19921875" customWidth="1"/>
    <col min="6942" max="6942" width="2.296875" customWidth="1"/>
    <col min="6943" max="6943" width="1.296875" customWidth="1"/>
    <col min="7189" max="7189" width="3.19921875" customWidth="1"/>
    <col min="7190" max="7190" width="9.19921875" customWidth="1"/>
    <col min="7191" max="7191" width="6" customWidth="1"/>
    <col min="7192" max="7192" width="18.796875" customWidth="1"/>
    <col min="7193" max="7193" width="8.69921875" customWidth="1"/>
    <col min="7194" max="7194" width="17.19921875" customWidth="1"/>
    <col min="7195" max="7195" width="5.3984375" customWidth="1"/>
    <col min="7196" max="7196" width="8.69921875" customWidth="1"/>
    <col min="7197" max="7197" width="8.19921875" customWidth="1"/>
    <col min="7198" max="7198" width="2.296875" customWidth="1"/>
    <col min="7199" max="7199" width="1.296875" customWidth="1"/>
    <col min="7445" max="7445" width="3.19921875" customWidth="1"/>
    <col min="7446" max="7446" width="9.19921875" customWidth="1"/>
    <col min="7447" max="7447" width="6" customWidth="1"/>
    <col min="7448" max="7448" width="18.796875" customWidth="1"/>
    <col min="7449" max="7449" width="8.69921875" customWidth="1"/>
    <col min="7450" max="7450" width="17.19921875" customWidth="1"/>
    <col min="7451" max="7451" width="5.3984375" customWidth="1"/>
    <col min="7452" max="7452" width="8.69921875" customWidth="1"/>
    <col min="7453" max="7453" width="8.19921875" customWidth="1"/>
    <col min="7454" max="7454" width="2.296875" customWidth="1"/>
    <col min="7455" max="7455" width="1.296875" customWidth="1"/>
    <col min="7701" max="7701" width="3.19921875" customWidth="1"/>
    <col min="7702" max="7702" width="9.19921875" customWidth="1"/>
    <col min="7703" max="7703" width="6" customWidth="1"/>
    <col min="7704" max="7704" width="18.796875" customWidth="1"/>
    <col min="7705" max="7705" width="8.69921875" customWidth="1"/>
    <col min="7706" max="7706" width="17.19921875" customWidth="1"/>
    <col min="7707" max="7707" width="5.3984375" customWidth="1"/>
    <col min="7708" max="7708" width="8.69921875" customWidth="1"/>
    <col min="7709" max="7709" width="8.19921875" customWidth="1"/>
    <col min="7710" max="7710" width="2.296875" customWidth="1"/>
    <col min="7711" max="7711" width="1.296875" customWidth="1"/>
    <col min="7957" max="7957" width="3.19921875" customWidth="1"/>
    <col min="7958" max="7958" width="9.19921875" customWidth="1"/>
    <col min="7959" max="7959" width="6" customWidth="1"/>
    <col min="7960" max="7960" width="18.796875" customWidth="1"/>
    <col min="7961" max="7961" width="8.69921875" customWidth="1"/>
    <col min="7962" max="7962" width="17.19921875" customWidth="1"/>
    <col min="7963" max="7963" width="5.3984375" customWidth="1"/>
    <col min="7964" max="7964" width="8.69921875" customWidth="1"/>
    <col min="7965" max="7965" width="8.19921875" customWidth="1"/>
    <col min="7966" max="7966" width="2.296875" customWidth="1"/>
    <col min="7967" max="7967" width="1.296875" customWidth="1"/>
    <col min="8213" max="8213" width="3.19921875" customWidth="1"/>
    <col min="8214" max="8214" width="9.19921875" customWidth="1"/>
    <col min="8215" max="8215" width="6" customWidth="1"/>
    <col min="8216" max="8216" width="18.796875" customWidth="1"/>
    <col min="8217" max="8217" width="8.69921875" customWidth="1"/>
    <col min="8218" max="8218" width="17.19921875" customWidth="1"/>
    <col min="8219" max="8219" width="5.3984375" customWidth="1"/>
    <col min="8220" max="8220" width="8.69921875" customWidth="1"/>
    <col min="8221" max="8221" width="8.19921875" customWidth="1"/>
    <col min="8222" max="8222" width="2.296875" customWidth="1"/>
    <col min="8223" max="8223" width="1.296875" customWidth="1"/>
    <col min="8469" max="8469" width="3.19921875" customWidth="1"/>
    <col min="8470" max="8470" width="9.19921875" customWidth="1"/>
    <col min="8471" max="8471" width="6" customWidth="1"/>
    <col min="8472" max="8472" width="18.796875" customWidth="1"/>
    <col min="8473" max="8473" width="8.69921875" customWidth="1"/>
    <col min="8474" max="8474" width="17.19921875" customWidth="1"/>
    <col min="8475" max="8475" width="5.3984375" customWidth="1"/>
    <col min="8476" max="8476" width="8.69921875" customWidth="1"/>
    <col min="8477" max="8477" width="8.19921875" customWidth="1"/>
    <col min="8478" max="8478" width="2.296875" customWidth="1"/>
    <col min="8479" max="8479" width="1.296875" customWidth="1"/>
    <col min="8725" max="8725" width="3.19921875" customWidth="1"/>
    <col min="8726" max="8726" width="9.19921875" customWidth="1"/>
    <col min="8727" max="8727" width="6" customWidth="1"/>
    <col min="8728" max="8728" width="18.796875" customWidth="1"/>
    <col min="8729" max="8729" width="8.69921875" customWidth="1"/>
    <col min="8730" max="8730" width="17.19921875" customWidth="1"/>
    <col min="8731" max="8731" width="5.3984375" customWidth="1"/>
    <col min="8732" max="8732" width="8.69921875" customWidth="1"/>
    <col min="8733" max="8733" width="8.19921875" customWidth="1"/>
    <col min="8734" max="8734" width="2.296875" customWidth="1"/>
    <col min="8735" max="8735" width="1.296875" customWidth="1"/>
    <col min="8981" max="8981" width="3.19921875" customWidth="1"/>
    <col min="8982" max="8982" width="9.19921875" customWidth="1"/>
    <col min="8983" max="8983" width="6" customWidth="1"/>
    <col min="8984" max="8984" width="18.796875" customWidth="1"/>
    <col min="8985" max="8985" width="8.69921875" customWidth="1"/>
    <col min="8986" max="8986" width="17.19921875" customWidth="1"/>
    <col min="8987" max="8987" width="5.3984375" customWidth="1"/>
    <col min="8988" max="8988" width="8.69921875" customWidth="1"/>
    <col min="8989" max="8989" width="8.19921875" customWidth="1"/>
    <col min="8990" max="8990" width="2.296875" customWidth="1"/>
    <col min="8991" max="8991" width="1.296875" customWidth="1"/>
    <col min="9237" max="9237" width="3.19921875" customWidth="1"/>
    <col min="9238" max="9238" width="9.19921875" customWidth="1"/>
    <col min="9239" max="9239" width="6" customWidth="1"/>
    <col min="9240" max="9240" width="18.796875" customWidth="1"/>
    <col min="9241" max="9241" width="8.69921875" customWidth="1"/>
    <col min="9242" max="9242" width="17.19921875" customWidth="1"/>
    <col min="9243" max="9243" width="5.3984375" customWidth="1"/>
    <col min="9244" max="9244" width="8.69921875" customWidth="1"/>
    <col min="9245" max="9245" width="8.19921875" customWidth="1"/>
    <col min="9246" max="9246" width="2.296875" customWidth="1"/>
    <col min="9247" max="9247" width="1.296875" customWidth="1"/>
    <col min="9493" max="9493" width="3.19921875" customWidth="1"/>
    <col min="9494" max="9494" width="9.19921875" customWidth="1"/>
    <col min="9495" max="9495" width="6" customWidth="1"/>
    <col min="9496" max="9496" width="18.796875" customWidth="1"/>
    <col min="9497" max="9497" width="8.69921875" customWidth="1"/>
    <col min="9498" max="9498" width="17.19921875" customWidth="1"/>
    <col min="9499" max="9499" width="5.3984375" customWidth="1"/>
    <col min="9500" max="9500" width="8.69921875" customWidth="1"/>
    <col min="9501" max="9501" width="8.19921875" customWidth="1"/>
    <col min="9502" max="9502" width="2.296875" customWidth="1"/>
    <col min="9503" max="9503" width="1.296875" customWidth="1"/>
    <col min="9749" max="9749" width="3.19921875" customWidth="1"/>
    <col min="9750" max="9750" width="9.19921875" customWidth="1"/>
    <col min="9751" max="9751" width="6" customWidth="1"/>
    <col min="9752" max="9752" width="18.796875" customWidth="1"/>
    <col min="9753" max="9753" width="8.69921875" customWidth="1"/>
    <col min="9754" max="9754" width="17.19921875" customWidth="1"/>
    <col min="9755" max="9755" width="5.3984375" customWidth="1"/>
    <col min="9756" max="9756" width="8.69921875" customWidth="1"/>
    <col min="9757" max="9757" width="8.19921875" customWidth="1"/>
    <col min="9758" max="9758" width="2.296875" customWidth="1"/>
    <col min="9759" max="9759" width="1.296875" customWidth="1"/>
    <col min="10005" max="10005" width="3.19921875" customWidth="1"/>
    <col min="10006" max="10006" width="9.19921875" customWidth="1"/>
    <col min="10007" max="10007" width="6" customWidth="1"/>
    <col min="10008" max="10008" width="18.796875" customWidth="1"/>
    <col min="10009" max="10009" width="8.69921875" customWidth="1"/>
    <col min="10010" max="10010" width="17.19921875" customWidth="1"/>
    <col min="10011" max="10011" width="5.3984375" customWidth="1"/>
    <col min="10012" max="10012" width="8.69921875" customWidth="1"/>
    <col min="10013" max="10013" width="8.19921875" customWidth="1"/>
    <col min="10014" max="10014" width="2.296875" customWidth="1"/>
    <col min="10015" max="10015" width="1.296875" customWidth="1"/>
    <col min="10261" max="10261" width="3.19921875" customWidth="1"/>
    <col min="10262" max="10262" width="9.19921875" customWidth="1"/>
    <col min="10263" max="10263" width="6" customWidth="1"/>
    <col min="10264" max="10264" width="18.796875" customWidth="1"/>
    <col min="10265" max="10265" width="8.69921875" customWidth="1"/>
    <col min="10266" max="10266" width="17.19921875" customWidth="1"/>
    <col min="10267" max="10267" width="5.3984375" customWidth="1"/>
    <col min="10268" max="10268" width="8.69921875" customWidth="1"/>
    <col min="10269" max="10269" width="8.19921875" customWidth="1"/>
    <col min="10270" max="10270" width="2.296875" customWidth="1"/>
    <col min="10271" max="10271" width="1.296875" customWidth="1"/>
    <col min="10517" max="10517" width="3.19921875" customWidth="1"/>
    <col min="10518" max="10518" width="9.19921875" customWidth="1"/>
    <col min="10519" max="10519" width="6" customWidth="1"/>
    <col min="10520" max="10520" width="18.796875" customWidth="1"/>
    <col min="10521" max="10521" width="8.69921875" customWidth="1"/>
    <col min="10522" max="10522" width="17.19921875" customWidth="1"/>
    <col min="10523" max="10523" width="5.3984375" customWidth="1"/>
    <col min="10524" max="10524" width="8.69921875" customWidth="1"/>
    <col min="10525" max="10525" width="8.19921875" customWidth="1"/>
    <col min="10526" max="10526" width="2.296875" customWidth="1"/>
    <col min="10527" max="10527" width="1.296875" customWidth="1"/>
    <col min="10773" max="10773" width="3.19921875" customWidth="1"/>
    <col min="10774" max="10774" width="9.19921875" customWidth="1"/>
    <col min="10775" max="10775" width="6" customWidth="1"/>
    <col min="10776" max="10776" width="18.796875" customWidth="1"/>
    <col min="10777" max="10777" width="8.69921875" customWidth="1"/>
    <col min="10778" max="10778" width="17.19921875" customWidth="1"/>
    <col min="10779" max="10779" width="5.3984375" customWidth="1"/>
    <col min="10780" max="10780" width="8.69921875" customWidth="1"/>
    <col min="10781" max="10781" width="8.19921875" customWidth="1"/>
    <col min="10782" max="10782" width="2.296875" customWidth="1"/>
    <col min="10783" max="10783" width="1.296875" customWidth="1"/>
    <col min="11029" max="11029" width="3.19921875" customWidth="1"/>
    <col min="11030" max="11030" width="9.19921875" customWidth="1"/>
    <col min="11031" max="11031" width="6" customWidth="1"/>
    <col min="11032" max="11032" width="18.796875" customWidth="1"/>
    <col min="11033" max="11033" width="8.69921875" customWidth="1"/>
    <col min="11034" max="11034" width="17.19921875" customWidth="1"/>
    <col min="11035" max="11035" width="5.3984375" customWidth="1"/>
    <col min="11036" max="11036" width="8.69921875" customWidth="1"/>
    <col min="11037" max="11037" width="8.19921875" customWidth="1"/>
    <col min="11038" max="11038" width="2.296875" customWidth="1"/>
    <col min="11039" max="11039" width="1.296875" customWidth="1"/>
    <col min="11285" max="11285" width="3.19921875" customWidth="1"/>
    <col min="11286" max="11286" width="9.19921875" customWidth="1"/>
    <col min="11287" max="11287" width="6" customWidth="1"/>
    <col min="11288" max="11288" width="18.796875" customWidth="1"/>
    <col min="11289" max="11289" width="8.69921875" customWidth="1"/>
    <col min="11290" max="11290" width="17.19921875" customWidth="1"/>
    <col min="11291" max="11291" width="5.3984375" customWidth="1"/>
    <col min="11292" max="11292" width="8.69921875" customWidth="1"/>
    <col min="11293" max="11293" width="8.19921875" customWidth="1"/>
    <col min="11294" max="11294" width="2.296875" customWidth="1"/>
    <col min="11295" max="11295" width="1.296875" customWidth="1"/>
    <col min="11541" max="11541" width="3.19921875" customWidth="1"/>
    <col min="11542" max="11542" width="9.19921875" customWidth="1"/>
    <col min="11543" max="11543" width="6" customWidth="1"/>
    <col min="11544" max="11544" width="18.796875" customWidth="1"/>
    <col min="11545" max="11545" width="8.69921875" customWidth="1"/>
    <col min="11546" max="11546" width="17.19921875" customWidth="1"/>
    <col min="11547" max="11547" width="5.3984375" customWidth="1"/>
    <col min="11548" max="11548" width="8.69921875" customWidth="1"/>
    <col min="11549" max="11549" width="8.19921875" customWidth="1"/>
    <col min="11550" max="11550" width="2.296875" customWidth="1"/>
    <col min="11551" max="11551" width="1.296875" customWidth="1"/>
    <col min="11797" max="11797" width="3.19921875" customWidth="1"/>
    <col min="11798" max="11798" width="9.19921875" customWidth="1"/>
    <col min="11799" max="11799" width="6" customWidth="1"/>
    <col min="11800" max="11800" width="18.796875" customWidth="1"/>
    <col min="11801" max="11801" width="8.69921875" customWidth="1"/>
    <col min="11802" max="11802" width="17.19921875" customWidth="1"/>
    <col min="11803" max="11803" width="5.3984375" customWidth="1"/>
    <col min="11804" max="11804" width="8.69921875" customWidth="1"/>
    <col min="11805" max="11805" width="8.19921875" customWidth="1"/>
    <col min="11806" max="11806" width="2.296875" customWidth="1"/>
    <col min="11807" max="11807" width="1.296875" customWidth="1"/>
    <col min="12053" max="12053" width="3.19921875" customWidth="1"/>
    <col min="12054" max="12054" width="9.19921875" customWidth="1"/>
    <col min="12055" max="12055" width="6" customWidth="1"/>
    <col min="12056" max="12056" width="18.796875" customWidth="1"/>
    <col min="12057" max="12057" width="8.69921875" customWidth="1"/>
    <col min="12058" max="12058" width="17.19921875" customWidth="1"/>
    <col min="12059" max="12059" width="5.3984375" customWidth="1"/>
    <col min="12060" max="12060" width="8.69921875" customWidth="1"/>
    <col min="12061" max="12061" width="8.19921875" customWidth="1"/>
    <col min="12062" max="12062" width="2.296875" customWidth="1"/>
    <col min="12063" max="12063" width="1.296875" customWidth="1"/>
    <col min="12309" max="12309" width="3.19921875" customWidth="1"/>
    <col min="12310" max="12310" width="9.19921875" customWidth="1"/>
    <col min="12311" max="12311" width="6" customWidth="1"/>
    <col min="12312" max="12312" width="18.796875" customWidth="1"/>
    <col min="12313" max="12313" width="8.69921875" customWidth="1"/>
    <col min="12314" max="12314" width="17.19921875" customWidth="1"/>
    <col min="12315" max="12315" width="5.3984375" customWidth="1"/>
    <col min="12316" max="12316" width="8.69921875" customWidth="1"/>
    <col min="12317" max="12317" width="8.19921875" customWidth="1"/>
    <col min="12318" max="12318" width="2.296875" customWidth="1"/>
    <col min="12319" max="12319" width="1.296875" customWidth="1"/>
    <col min="12565" max="12565" width="3.19921875" customWidth="1"/>
    <col min="12566" max="12566" width="9.19921875" customWidth="1"/>
    <col min="12567" max="12567" width="6" customWidth="1"/>
    <col min="12568" max="12568" width="18.796875" customWidth="1"/>
    <col min="12569" max="12569" width="8.69921875" customWidth="1"/>
    <col min="12570" max="12570" width="17.19921875" customWidth="1"/>
    <col min="12571" max="12571" width="5.3984375" customWidth="1"/>
    <col min="12572" max="12572" width="8.69921875" customWidth="1"/>
    <col min="12573" max="12573" width="8.19921875" customWidth="1"/>
    <col min="12574" max="12574" width="2.296875" customWidth="1"/>
    <col min="12575" max="12575" width="1.296875" customWidth="1"/>
    <col min="12821" max="12821" width="3.19921875" customWidth="1"/>
    <col min="12822" max="12822" width="9.19921875" customWidth="1"/>
    <col min="12823" max="12823" width="6" customWidth="1"/>
    <col min="12824" max="12824" width="18.796875" customWidth="1"/>
    <col min="12825" max="12825" width="8.69921875" customWidth="1"/>
    <col min="12826" max="12826" width="17.19921875" customWidth="1"/>
    <col min="12827" max="12827" width="5.3984375" customWidth="1"/>
    <col min="12828" max="12828" width="8.69921875" customWidth="1"/>
    <col min="12829" max="12829" width="8.19921875" customWidth="1"/>
    <col min="12830" max="12830" width="2.296875" customWidth="1"/>
    <col min="12831" max="12831" width="1.296875" customWidth="1"/>
    <col min="13077" max="13077" width="3.19921875" customWidth="1"/>
    <col min="13078" max="13078" width="9.19921875" customWidth="1"/>
    <col min="13079" max="13079" width="6" customWidth="1"/>
    <col min="13080" max="13080" width="18.796875" customWidth="1"/>
    <col min="13081" max="13081" width="8.69921875" customWidth="1"/>
    <col min="13082" max="13082" width="17.19921875" customWidth="1"/>
    <col min="13083" max="13083" width="5.3984375" customWidth="1"/>
    <col min="13084" max="13084" width="8.69921875" customWidth="1"/>
    <col min="13085" max="13085" width="8.19921875" customWidth="1"/>
    <col min="13086" max="13086" width="2.296875" customWidth="1"/>
    <col min="13087" max="13087" width="1.296875" customWidth="1"/>
    <col min="13333" max="13333" width="3.19921875" customWidth="1"/>
    <col min="13334" max="13334" width="9.19921875" customWidth="1"/>
    <col min="13335" max="13335" width="6" customWidth="1"/>
    <col min="13336" max="13336" width="18.796875" customWidth="1"/>
    <col min="13337" max="13337" width="8.69921875" customWidth="1"/>
    <col min="13338" max="13338" width="17.19921875" customWidth="1"/>
    <col min="13339" max="13339" width="5.3984375" customWidth="1"/>
    <col min="13340" max="13340" width="8.69921875" customWidth="1"/>
    <col min="13341" max="13341" width="8.19921875" customWidth="1"/>
    <col min="13342" max="13342" width="2.296875" customWidth="1"/>
    <col min="13343" max="13343" width="1.296875" customWidth="1"/>
    <col min="13589" max="13589" width="3.19921875" customWidth="1"/>
    <col min="13590" max="13590" width="9.19921875" customWidth="1"/>
    <col min="13591" max="13591" width="6" customWidth="1"/>
    <col min="13592" max="13592" width="18.796875" customWidth="1"/>
    <col min="13593" max="13593" width="8.69921875" customWidth="1"/>
    <col min="13594" max="13594" width="17.19921875" customWidth="1"/>
    <col min="13595" max="13595" width="5.3984375" customWidth="1"/>
    <col min="13596" max="13596" width="8.69921875" customWidth="1"/>
    <col min="13597" max="13597" width="8.19921875" customWidth="1"/>
    <col min="13598" max="13598" width="2.296875" customWidth="1"/>
    <col min="13599" max="13599" width="1.296875" customWidth="1"/>
    <col min="13845" max="13845" width="3.19921875" customWidth="1"/>
    <col min="13846" max="13846" width="9.19921875" customWidth="1"/>
    <col min="13847" max="13847" width="6" customWidth="1"/>
    <col min="13848" max="13848" width="18.796875" customWidth="1"/>
    <col min="13849" max="13849" width="8.69921875" customWidth="1"/>
    <col min="13850" max="13850" width="17.19921875" customWidth="1"/>
    <col min="13851" max="13851" width="5.3984375" customWidth="1"/>
    <col min="13852" max="13852" width="8.69921875" customWidth="1"/>
    <col min="13853" max="13853" width="8.19921875" customWidth="1"/>
    <col min="13854" max="13854" width="2.296875" customWidth="1"/>
    <col min="13855" max="13855" width="1.296875" customWidth="1"/>
    <col min="14101" max="14101" width="3.19921875" customWidth="1"/>
    <col min="14102" max="14102" width="9.19921875" customWidth="1"/>
    <col min="14103" max="14103" width="6" customWidth="1"/>
    <col min="14104" max="14104" width="18.796875" customWidth="1"/>
    <col min="14105" max="14105" width="8.69921875" customWidth="1"/>
    <col min="14106" max="14106" width="17.19921875" customWidth="1"/>
    <col min="14107" max="14107" width="5.3984375" customWidth="1"/>
    <col min="14108" max="14108" width="8.69921875" customWidth="1"/>
    <col min="14109" max="14109" width="8.19921875" customWidth="1"/>
    <col min="14110" max="14110" width="2.296875" customWidth="1"/>
    <col min="14111" max="14111" width="1.296875" customWidth="1"/>
    <col min="14357" max="14357" width="3.19921875" customWidth="1"/>
    <col min="14358" max="14358" width="9.19921875" customWidth="1"/>
    <col min="14359" max="14359" width="6" customWidth="1"/>
    <col min="14360" max="14360" width="18.796875" customWidth="1"/>
    <col min="14361" max="14361" width="8.69921875" customWidth="1"/>
    <col min="14362" max="14362" width="17.19921875" customWidth="1"/>
    <col min="14363" max="14363" width="5.3984375" customWidth="1"/>
    <col min="14364" max="14364" width="8.69921875" customWidth="1"/>
    <col min="14365" max="14365" width="8.19921875" customWidth="1"/>
    <col min="14366" max="14366" width="2.296875" customWidth="1"/>
    <col min="14367" max="14367" width="1.296875" customWidth="1"/>
    <col min="14613" max="14613" width="3.19921875" customWidth="1"/>
    <col min="14614" max="14614" width="9.19921875" customWidth="1"/>
    <col min="14615" max="14615" width="6" customWidth="1"/>
    <col min="14616" max="14616" width="18.796875" customWidth="1"/>
    <col min="14617" max="14617" width="8.69921875" customWidth="1"/>
    <col min="14618" max="14618" width="17.19921875" customWidth="1"/>
    <col min="14619" max="14619" width="5.3984375" customWidth="1"/>
    <col min="14620" max="14620" width="8.69921875" customWidth="1"/>
    <col min="14621" max="14621" width="8.19921875" customWidth="1"/>
    <col min="14622" max="14622" width="2.296875" customWidth="1"/>
    <col min="14623" max="14623" width="1.296875" customWidth="1"/>
    <col min="14869" max="14869" width="3.19921875" customWidth="1"/>
    <col min="14870" max="14870" width="9.19921875" customWidth="1"/>
    <col min="14871" max="14871" width="6" customWidth="1"/>
    <col min="14872" max="14872" width="18.796875" customWidth="1"/>
    <col min="14873" max="14873" width="8.69921875" customWidth="1"/>
    <col min="14874" max="14874" width="17.19921875" customWidth="1"/>
    <col min="14875" max="14875" width="5.3984375" customWidth="1"/>
    <col min="14876" max="14876" width="8.69921875" customWidth="1"/>
    <col min="14877" max="14877" width="8.19921875" customWidth="1"/>
    <col min="14878" max="14878" width="2.296875" customWidth="1"/>
    <col min="14879" max="14879" width="1.296875" customWidth="1"/>
    <col min="15125" max="15125" width="3.19921875" customWidth="1"/>
    <col min="15126" max="15126" width="9.19921875" customWidth="1"/>
    <col min="15127" max="15127" width="6" customWidth="1"/>
    <col min="15128" max="15128" width="18.796875" customWidth="1"/>
    <col min="15129" max="15129" width="8.69921875" customWidth="1"/>
    <col min="15130" max="15130" width="17.19921875" customWidth="1"/>
    <col min="15131" max="15131" width="5.3984375" customWidth="1"/>
    <col min="15132" max="15132" width="8.69921875" customWidth="1"/>
    <col min="15133" max="15133" width="8.19921875" customWidth="1"/>
    <col min="15134" max="15134" width="2.296875" customWidth="1"/>
    <col min="15135" max="15135" width="1.296875" customWidth="1"/>
    <col min="15381" max="15381" width="3.19921875" customWidth="1"/>
    <col min="15382" max="15382" width="9.19921875" customWidth="1"/>
    <col min="15383" max="15383" width="6" customWidth="1"/>
    <col min="15384" max="15384" width="18.796875" customWidth="1"/>
    <col min="15385" max="15385" width="8.69921875" customWidth="1"/>
    <col min="15386" max="15386" width="17.19921875" customWidth="1"/>
    <col min="15387" max="15387" width="5.3984375" customWidth="1"/>
    <col min="15388" max="15388" width="8.69921875" customWidth="1"/>
    <col min="15389" max="15389" width="8.19921875" customWidth="1"/>
    <col min="15390" max="15390" width="2.296875" customWidth="1"/>
    <col min="15391" max="15391" width="1.296875" customWidth="1"/>
    <col min="15637" max="15637" width="3.19921875" customWidth="1"/>
    <col min="15638" max="15638" width="9.19921875" customWidth="1"/>
    <col min="15639" max="15639" width="6" customWidth="1"/>
    <col min="15640" max="15640" width="18.796875" customWidth="1"/>
    <col min="15641" max="15641" width="8.69921875" customWidth="1"/>
    <col min="15642" max="15642" width="17.19921875" customWidth="1"/>
    <col min="15643" max="15643" width="5.3984375" customWidth="1"/>
    <col min="15644" max="15644" width="8.69921875" customWidth="1"/>
    <col min="15645" max="15645" width="8.19921875" customWidth="1"/>
    <col min="15646" max="15646" width="2.296875" customWidth="1"/>
    <col min="15647" max="15647" width="1.296875" customWidth="1"/>
    <col min="15893" max="15893" width="3.19921875" customWidth="1"/>
    <col min="15894" max="15894" width="9.19921875" customWidth="1"/>
    <col min="15895" max="15895" width="6" customWidth="1"/>
    <col min="15896" max="15896" width="18.796875" customWidth="1"/>
    <col min="15897" max="15897" width="8.69921875" customWidth="1"/>
    <col min="15898" max="15898" width="17.19921875" customWidth="1"/>
    <col min="15899" max="15899" width="5.3984375" customWidth="1"/>
    <col min="15900" max="15900" width="8.69921875" customWidth="1"/>
    <col min="15901" max="15901" width="8.19921875" customWidth="1"/>
    <col min="15902" max="15902" width="2.296875" customWidth="1"/>
    <col min="15903" max="15903" width="1.296875" customWidth="1"/>
    <col min="16149" max="16149" width="3.19921875" customWidth="1"/>
    <col min="16150" max="16150" width="9.19921875" customWidth="1"/>
    <col min="16151" max="16151" width="6" customWidth="1"/>
    <col min="16152" max="16152" width="18.796875" customWidth="1"/>
    <col min="16153" max="16153" width="8.69921875" customWidth="1"/>
    <col min="16154" max="16154" width="17.19921875" customWidth="1"/>
    <col min="16155" max="16155" width="5.3984375" customWidth="1"/>
    <col min="16156" max="16156" width="8.69921875" customWidth="1"/>
    <col min="16157" max="16157" width="8.19921875" customWidth="1"/>
    <col min="16158" max="16158" width="2.296875" customWidth="1"/>
    <col min="16159" max="16159" width="1.296875" customWidth="1"/>
  </cols>
  <sheetData>
    <row r="1" spans="1:88" ht="19.2">
      <c r="A1" s="33" t="s">
        <v>269</v>
      </c>
      <c r="J1" s="44" t="s">
        <v>355</v>
      </c>
    </row>
    <row r="2" spans="1:88" ht="19.2">
      <c r="A2" s="33" t="s">
        <v>270</v>
      </c>
      <c r="J2" s="44"/>
    </row>
    <row r="3" spans="1:88" ht="19.2">
      <c r="A3" s="33" t="s">
        <v>271</v>
      </c>
    </row>
    <row r="4" spans="1:88" ht="19.2">
      <c r="A4" s="33" t="s">
        <v>272</v>
      </c>
    </row>
    <row r="5" spans="1:88" ht="19.2">
      <c r="A5" s="33"/>
    </row>
    <row r="6" spans="1:88" s="6" customFormat="1" ht="42" customHeight="1">
      <c r="B6" s="48" t="s">
        <v>357</v>
      </c>
      <c r="C6" s="48"/>
      <c r="D6" s="48"/>
      <c r="E6" s="48"/>
      <c r="F6" s="48"/>
      <c r="G6" s="48"/>
      <c r="H6" s="48"/>
      <c r="I6" s="48"/>
      <c r="J6" s="48"/>
      <c r="K6" s="30"/>
      <c r="L6" s="30"/>
      <c r="M6" s="1"/>
      <c r="N6" s="1"/>
      <c r="R6" s="36"/>
      <c r="S6" s="36"/>
      <c r="T6" s="36"/>
      <c r="U6" s="36"/>
      <c r="V6" s="36"/>
      <c r="W6" s="36"/>
      <c r="X6" s="36"/>
      <c r="Y6" s="36"/>
      <c r="AA6" s="36"/>
      <c r="AB6" s="36"/>
      <c r="AC6" s="36"/>
      <c r="AD6" s="36"/>
      <c r="AE6" s="36"/>
      <c r="AF6" s="36"/>
      <c r="AG6" s="36"/>
      <c r="AH6" s="36"/>
      <c r="AJ6" s="36"/>
      <c r="AK6" s="36"/>
      <c r="AL6" s="36"/>
      <c r="AM6" s="36"/>
      <c r="AN6" s="36"/>
      <c r="AO6" s="36"/>
      <c r="AP6" s="36"/>
      <c r="AQ6" s="36"/>
      <c r="AS6" s="36"/>
      <c r="AT6" s="36"/>
      <c r="AU6" s="36"/>
      <c r="AV6" s="36"/>
      <c r="AW6" s="36"/>
      <c r="AX6" s="36"/>
      <c r="AY6" s="36"/>
      <c r="AZ6" s="36"/>
      <c r="BB6" s="36"/>
      <c r="BC6" s="36"/>
      <c r="BD6" s="36"/>
      <c r="BE6" s="36"/>
      <c r="BF6" s="36"/>
      <c r="BG6" s="36"/>
      <c r="BH6" s="36"/>
      <c r="BI6" s="36"/>
      <c r="BK6" s="36"/>
      <c r="BL6" s="36"/>
      <c r="BM6" s="36"/>
      <c r="BN6" s="36"/>
      <c r="BO6" s="36"/>
      <c r="BP6" s="36"/>
      <c r="BQ6" s="36"/>
      <c r="BR6" s="36"/>
      <c r="BT6" s="36"/>
      <c r="BU6" s="36"/>
      <c r="BV6" s="36"/>
      <c r="BW6" s="36"/>
      <c r="BX6" s="36"/>
      <c r="BY6" s="36"/>
      <c r="BZ6" s="36"/>
      <c r="CA6" s="36"/>
      <c r="CC6" s="36"/>
      <c r="CD6" s="36"/>
      <c r="CE6" s="36"/>
      <c r="CF6" s="36"/>
      <c r="CG6" s="36"/>
      <c r="CH6" s="36"/>
      <c r="CI6" s="36"/>
      <c r="CJ6" s="36"/>
    </row>
    <row r="7" spans="1:88" s="6" customFormat="1" ht="23.55" customHeight="1">
      <c r="B7" s="31"/>
      <c r="C7" s="31"/>
      <c r="D7" s="31"/>
      <c r="E7" s="31"/>
      <c r="F7" s="31"/>
      <c r="G7" s="31"/>
      <c r="H7" s="31"/>
      <c r="I7" s="31"/>
      <c r="J7" s="31"/>
      <c r="K7" s="30"/>
      <c r="L7" s="30"/>
      <c r="M7" s="1"/>
      <c r="N7" s="1"/>
      <c r="R7" s="36"/>
      <c r="S7" s="36"/>
      <c r="T7" s="36"/>
      <c r="U7" s="36"/>
      <c r="V7" s="36"/>
      <c r="W7" s="36"/>
      <c r="X7" s="36"/>
      <c r="Y7" s="36"/>
      <c r="AA7" s="36"/>
      <c r="AB7" s="36"/>
      <c r="AC7" s="36"/>
      <c r="AD7" s="36"/>
      <c r="AE7" s="36"/>
      <c r="AF7" s="36"/>
      <c r="AG7" s="36"/>
      <c r="AH7" s="36"/>
      <c r="AJ7" s="36"/>
      <c r="AK7" s="36"/>
      <c r="AL7" s="36"/>
      <c r="AM7" s="36"/>
      <c r="AN7" s="36"/>
      <c r="AO7" s="36"/>
      <c r="AP7" s="36"/>
      <c r="AQ7" s="36"/>
      <c r="AS7" s="36"/>
      <c r="AT7" s="36"/>
      <c r="AU7" s="36"/>
      <c r="AV7" s="36"/>
      <c r="AW7" s="36"/>
      <c r="AX7" s="36"/>
      <c r="AY7" s="36"/>
      <c r="AZ7" s="36"/>
      <c r="BB7" s="36"/>
      <c r="BC7" s="36"/>
      <c r="BD7" s="36"/>
      <c r="BE7" s="36"/>
      <c r="BF7" s="36"/>
      <c r="BG7" s="36"/>
      <c r="BH7" s="36"/>
      <c r="BI7" s="36"/>
      <c r="BK7" s="36"/>
      <c r="BL7" s="36"/>
      <c r="BM7" s="36"/>
      <c r="BN7" s="36"/>
      <c r="BO7" s="36"/>
      <c r="BP7" s="36"/>
      <c r="BQ7" s="36"/>
      <c r="BR7" s="36"/>
      <c r="BT7" s="36"/>
      <c r="BU7" s="36"/>
      <c r="BV7" s="36"/>
      <c r="BW7" s="36"/>
      <c r="BX7" s="36"/>
      <c r="BY7" s="36"/>
      <c r="BZ7" s="36"/>
      <c r="CA7" s="36"/>
      <c r="CC7" s="36"/>
      <c r="CD7" s="36"/>
      <c r="CE7" s="36"/>
      <c r="CF7" s="36"/>
      <c r="CG7" s="36"/>
      <c r="CH7" s="36"/>
      <c r="CI7" s="36"/>
      <c r="CJ7" s="36"/>
    </row>
    <row r="8" spans="1:88" s="6" customFormat="1" ht="23.4">
      <c r="B8" s="1"/>
      <c r="C8" s="1"/>
      <c r="D8" s="1"/>
      <c r="E8" s="1"/>
      <c r="F8" s="1"/>
      <c r="G8" s="1"/>
      <c r="H8" s="1"/>
      <c r="I8" s="32" t="s">
        <v>3</v>
      </c>
      <c r="J8" s="34">
        <v>45646</v>
      </c>
      <c r="L8" s="1"/>
      <c r="M8" s="1"/>
      <c r="N8" s="1"/>
      <c r="R8" s="36"/>
      <c r="S8" s="36"/>
      <c r="T8" s="36"/>
      <c r="U8" s="36"/>
      <c r="V8" s="36"/>
      <c r="W8" s="36"/>
      <c r="X8" s="36"/>
      <c r="Y8" s="36"/>
      <c r="AA8" s="36"/>
      <c r="AB8" s="36"/>
      <c r="AC8" s="36"/>
      <c r="AD8" s="36"/>
      <c r="AE8" s="36"/>
      <c r="AF8" s="36"/>
      <c r="AG8" s="36"/>
      <c r="AH8" s="36"/>
      <c r="AJ8" s="36"/>
      <c r="AK8" s="36"/>
      <c r="AL8" s="36"/>
      <c r="AM8" s="36"/>
      <c r="AN8" s="36"/>
      <c r="AO8" s="36"/>
      <c r="AP8" s="36"/>
      <c r="AQ8" s="36"/>
      <c r="AS8" s="36"/>
      <c r="AT8" s="36"/>
      <c r="AU8" s="36"/>
      <c r="AV8" s="36"/>
      <c r="AW8" s="36"/>
      <c r="AX8" s="36"/>
      <c r="AY8" s="36"/>
      <c r="AZ8" s="36"/>
      <c r="BB8" s="36"/>
      <c r="BC8" s="36"/>
      <c r="BD8" s="36"/>
      <c r="BE8" s="36"/>
      <c r="BF8" s="36"/>
      <c r="BG8" s="36"/>
      <c r="BH8" s="36"/>
      <c r="BI8" s="36"/>
      <c r="BK8" s="36"/>
      <c r="BL8" s="36"/>
      <c r="BM8" s="36"/>
      <c r="BN8" s="36"/>
      <c r="BO8" s="36"/>
      <c r="BP8" s="36"/>
      <c r="BQ8" s="36"/>
      <c r="BR8" s="36"/>
      <c r="BT8" s="36"/>
      <c r="BU8" s="36"/>
      <c r="BV8" s="36"/>
      <c r="BW8" s="36"/>
      <c r="BX8" s="36"/>
      <c r="BY8" s="36"/>
      <c r="BZ8" s="36"/>
      <c r="CA8" s="36"/>
      <c r="CC8" s="36"/>
      <c r="CD8" s="36"/>
      <c r="CE8" s="36"/>
      <c r="CF8" s="36"/>
      <c r="CG8" s="36"/>
      <c r="CH8" s="36"/>
      <c r="CI8" s="36"/>
      <c r="CJ8" s="36"/>
    </row>
    <row r="9" spans="1:88" s="6" customFormat="1" ht="24" thickBot="1">
      <c r="B9" s="40"/>
      <c r="C9" s="40"/>
      <c r="D9" s="40"/>
      <c r="E9" s="40"/>
      <c r="F9" s="40"/>
      <c r="G9" s="40"/>
      <c r="H9" s="2"/>
      <c r="L9" s="2"/>
      <c r="M9" s="2"/>
      <c r="N9" s="2"/>
      <c r="R9" s="36"/>
      <c r="S9" s="36"/>
      <c r="T9" s="45" t="s">
        <v>261</v>
      </c>
      <c r="U9" s="45"/>
      <c r="V9" s="45"/>
      <c r="W9" s="45"/>
      <c r="X9" s="45"/>
      <c r="Y9" s="45"/>
      <c r="AA9" s="36"/>
      <c r="AB9" s="36"/>
      <c r="AC9" s="45" t="s">
        <v>262</v>
      </c>
      <c r="AD9" s="45"/>
      <c r="AE9" s="45"/>
      <c r="AF9" s="45"/>
      <c r="AG9" s="45"/>
      <c r="AH9" s="45"/>
      <c r="AJ9" s="36"/>
      <c r="AK9" s="36"/>
      <c r="AL9" s="45" t="s">
        <v>263</v>
      </c>
      <c r="AM9" s="45"/>
      <c r="AN9" s="45"/>
      <c r="AO9" s="45"/>
      <c r="AP9" s="45"/>
      <c r="AQ9" s="45"/>
      <c r="AS9" s="36"/>
      <c r="AT9" s="36"/>
      <c r="AU9" s="45" t="s">
        <v>313</v>
      </c>
      <c r="AV9" s="45"/>
      <c r="AW9" s="45"/>
      <c r="AX9" s="45"/>
      <c r="AY9" s="45"/>
      <c r="AZ9" s="45"/>
      <c r="BB9" s="36"/>
      <c r="BC9" s="36"/>
      <c r="BD9" s="50" t="s">
        <v>264</v>
      </c>
      <c r="BE9" s="51"/>
      <c r="BF9" s="51"/>
      <c r="BG9" s="51"/>
      <c r="BH9" s="51"/>
      <c r="BI9" s="52"/>
      <c r="BK9" s="36"/>
      <c r="BL9" s="36"/>
      <c r="BM9" s="45" t="s">
        <v>265</v>
      </c>
      <c r="BN9" s="45"/>
      <c r="BO9" s="45"/>
      <c r="BP9" s="45"/>
      <c r="BQ9" s="45"/>
      <c r="BR9" s="45"/>
      <c r="BT9" s="36"/>
      <c r="BU9" s="36"/>
      <c r="BV9" s="45" t="s">
        <v>266</v>
      </c>
      <c r="BW9" s="45"/>
      <c r="BX9" s="45"/>
      <c r="BY9" s="45"/>
      <c r="BZ9" s="45"/>
      <c r="CA9" s="45"/>
      <c r="CC9" s="36"/>
      <c r="CD9" s="36"/>
      <c r="CE9" s="45" t="s">
        <v>314</v>
      </c>
      <c r="CF9" s="45"/>
      <c r="CG9" s="45"/>
      <c r="CH9" s="45"/>
      <c r="CI9" s="45"/>
      <c r="CJ9" s="45"/>
    </row>
    <row r="10" spans="1:88" ht="37.5" customHeight="1">
      <c r="B10" s="12" t="s">
        <v>0</v>
      </c>
      <c r="C10" s="13" t="s">
        <v>258</v>
      </c>
      <c r="D10" s="13" t="s">
        <v>259</v>
      </c>
      <c r="E10" s="14" t="s">
        <v>260</v>
      </c>
      <c r="F10" s="11" t="s">
        <v>6</v>
      </c>
      <c r="G10" s="15" t="s">
        <v>5</v>
      </c>
      <c r="H10" s="15" t="s">
        <v>2</v>
      </c>
      <c r="I10" s="15" t="s">
        <v>1</v>
      </c>
      <c r="J10" s="16" t="s">
        <v>4</v>
      </c>
      <c r="K10" s="29"/>
      <c r="T10" s="35" t="s">
        <v>52</v>
      </c>
      <c r="U10" s="35" t="s">
        <v>53</v>
      </c>
      <c r="V10" s="35" t="s">
        <v>54</v>
      </c>
      <c r="W10" s="35" t="s">
        <v>55</v>
      </c>
      <c r="X10" s="35" t="s">
        <v>56</v>
      </c>
      <c r="Y10" s="35" t="s">
        <v>57</v>
      </c>
      <c r="AC10" s="35" t="s">
        <v>52</v>
      </c>
      <c r="AD10" s="35" t="s">
        <v>53</v>
      </c>
      <c r="AE10" s="35" t="s">
        <v>54</v>
      </c>
      <c r="AF10" s="35" t="s">
        <v>55</v>
      </c>
      <c r="AG10" s="35" t="s">
        <v>56</v>
      </c>
      <c r="AH10" s="35" t="s">
        <v>57</v>
      </c>
      <c r="AL10" s="35" t="s">
        <v>52</v>
      </c>
      <c r="AM10" s="35" t="s">
        <v>53</v>
      </c>
      <c r="AN10" s="35" t="s">
        <v>54</v>
      </c>
      <c r="AO10" s="35" t="s">
        <v>55</v>
      </c>
      <c r="AP10" s="35" t="s">
        <v>56</v>
      </c>
      <c r="AQ10" s="35" t="s">
        <v>57</v>
      </c>
      <c r="AU10" s="35" t="s">
        <v>52</v>
      </c>
      <c r="AV10" s="35" t="s">
        <v>53</v>
      </c>
      <c r="AW10" s="35" t="s">
        <v>54</v>
      </c>
      <c r="AX10" s="35" t="s">
        <v>55</v>
      </c>
      <c r="AY10" s="35" t="s">
        <v>56</v>
      </c>
      <c r="AZ10" s="35" t="s">
        <v>57</v>
      </c>
      <c r="BD10" s="35" t="s">
        <v>52</v>
      </c>
      <c r="BE10" s="35" t="s">
        <v>53</v>
      </c>
      <c r="BF10" s="35" t="s">
        <v>54</v>
      </c>
      <c r="BG10" s="35" t="s">
        <v>55</v>
      </c>
      <c r="BH10" s="35" t="s">
        <v>56</v>
      </c>
      <c r="BI10" s="35" t="s">
        <v>57</v>
      </c>
      <c r="BM10" s="35" t="s">
        <v>52</v>
      </c>
      <c r="BN10" s="35" t="s">
        <v>53</v>
      </c>
      <c r="BO10" s="35" t="s">
        <v>54</v>
      </c>
      <c r="BP10" s="35" t="s">
        <v>55</v>
      </c>
      <c r="BQ10" s="35" t="s">
        <v>56</v>
      </c>
      <c r="BR10" s="35" t="s">
        <v>57</v>
      </c>
      <c r="BV10" s="35" t="s">
        <v>52</v>
      </c>
      <c r="BW10" s="35" t="s">
        <v>53</v>
      </c>
      <c r="BX10" s="35" t="s">
        <v>54</v>
      </c>
      <c r="BY10" s="35" t="s">
        <v>55</v>
      </c>
      <c r="BZ10" s="35" t="s">
        <v>56</v>
      </c>
      <c r="CA10" s="35" t="s">
        <v>57</v>
      </c>
      <c r="CE10" s="35" t="s">
        <v>52</v>
      </c>
      <c r="CF10" s="35" t="s">
        <v>53</v>
      </c>
      <c r="CG10" s="35" t="s">
        <v>54</v>
      </c>
      <c r="CH10" s="35" t="s">
        <v>55</v>
      </c>
      <c r="CI10" s="35" t="s">
        <v>56</v>
      </c>
      <c r="CJ10" s="35" t="s">
        <v>57</v>
      </c>
    </row>
    <row r="11" spans="1:88">
      <c r="B11" s="49">
        <v>1</v>
      </c>
      <c r="C11" s="21" t="e">
        <f>_xlfn.SWITCH(F11,"男子 A","MA","男子 B","MB","男子 C","MC","男子 D","MD","女子 A","LA","女子 B","LB","女子 C","LC","女子 D","LD")</f>
        <v>#N/A</v>
      </c>
      <c r="D11" s="24">
        <f>COUNTIF($C$11:C11,C11)</f>
        <v>1</v>
      </c>
      <c r="E11" s="21" t="e">
        <f t="shared" ref="E11:E12" si="0">C11&amp;D11</f>
        <v>#N/A</v>
      </c>
      <c r="F11" s="46"/>
      <c r="G11" s="22"/>
      <c r="H11" s="22"/>
      <c r="I11" s="22"/>
      <c r="J11" s="23"/>
      <c r="Q11">
        <v>1</v>
      </c>
      <c r="R11" s="35" t="s">
        <v>12</v>
      </c>
      <c r="S11" s="35" t="s">
        <v>13</v>
      </c>
      <c r="T11" s="35" t="str">
        <f>IFERROR(VLOOKUP(R11,$E$11:$I$50,3,FALSE),"")</f>
        <v/>
      </c>
      <c r="U11" s="35" t="str">
        <f>IFERROR(VLOOKUP(R11,$E$11:$I$50,4,FALSE),"")</f>
        <v/>
      </c>
      <c r="V11" s="35" t="str">
        <f>IFERROR(VLOOKUP(R11,$E$11:$I$50,5,FALSE),"")</f>
        <v/>
      </c>
      <c r="W11" s="35" t="str">
        <f>IFERROR(VLOOKUP(S11,$E$11:$I$50,3,FALSE),"")</f>
        <v/>
      </c>
      <c r="X11" s="35" t="str">
        <f>IFERROR(VLOOKUP(S11,$E$11:$I$50,4,FALSE),"")</f>
        <v/>
      </c>
      <c r="Y11" s="35" t="str">
        <f>IFERROR(VLOOKUP(S11,$E$11:$I$50,5,FALSE),"")</f>
        <v/>
      </c>
      <c r="Z11">
        <v>1</v>
      </c>
      <c r="AA11" s="35" t="s">
        <v>58</v>
      </c>
      <c r="AB11" s="35" t="s">
        <v>59</v>
      </c>
      <c r="AC11" s="35" t="str">
        <f>IFERROR(VLOOKUP(AA11,$E$11:$I$50,3,FALSE),"")</f>
        <v/>
      </c>
      <c r="AD11" s="35" t="str">
        <f>IFERROR(VLOOKUP(AA11,$E$11:$I$50,4,FALSE),"")</f>
        <v/>
      </c>
      <c r="AE11" s="35" t="str">
        <f>IFERROR(VLOOKUP(AA11,$E$11:$I$50,5,FALSE),"")</f>
        <v/>
      </c>
      <c r="AF11" s="35" t="str">
        <f>IFERROR(VLOOKUP(AB11,$E$11:$I$50,3,FALSE),"")</f>
        <v/>
      </c>
      <c r="AG11" s="35" t="str">
        <f>IFERROR(VLOOKUP(AB11,$E$11:$I$50,4,FALSE),"")</f>
        <v/>
      </c>
      <c r="AH11" s="35" t="str">
        <f>IFERROR(VLOOKUP(AB11,$E$11:$I$50,5,FALSE),"")</f>
        <v/>
      </c>
      <c r="AI11">
        <v>1</v>
      </c>
      <c r="AJ11" s="35" t="s">
        <v>98</v>
      </c>
      <c r="AK11" s="35" t="s">
        <v>99</v>
      </c>
      <c r="AL11" s="35" t="str">
        <f>IFERROR(VLOOKUP(AJ11,$E$11:$I$50,3,FALSE),"")</f>
        <v/>
      </c>
      <c r="AM11" s="35" t="str">
        <f>IFERROR(VLOOKUP(AJ11,$E$11:$I$50,4,FALSE),"")</f>
        <v/>
      </c>
      <c r="AN11" s="35" t="str">
        <f>IFERROR(VLOOKUP(AJ11,$E$11:$I$50,5,FALSE),"")</f>
        <v/>
      </c>
      <c r="AO11" s="35" t="str">
        <f>IFERROR(VLOOKUP(AK11,$E$11:$I$50,3,FALSE),"")</f>
        <v/>
      </c>
      <c r="AP11" s="35" t="str">
        <f>IFERROR(VLOOKUP(AK11,$E$11:$I$50,4,FALSE),"")</f>
        <v/>
      </c>
      <c r="AQ11" s="35" t="str">
        <f>IFERROR(VLOOKUP(AK11,$E$11:$I$50,5,FALSE),"")</f>
        <v/>
      </c>
      <c r="AR11">
        <v>1</v>
      </c>
      <c r="AS11" s="35" t="s">
        <v>273</v>
      </c>
      <c r="AT11" s="35" t="s">
        <v>274</v>
      </c>
      <c r="AU11" s="35" t="str">
        <f>IFERROR(VLOOKUP(AS11,$E$11:$I$50,3,FALSE),"")</f>
        <v/>
      </c>
      <c r="AV11" s="35" t="str">
        <f>IFERROR(VLOOKUP(AS11,$E$11:$I$50,4,FALSE),"")</f>
        <v/>
      </c>
      <c r="AW11" s="35" t="str">
        <f>IFERROR(VLOOKUP(AS11,$E$11:$I$50,5,FALSE),"")</f>
        <v/>
      </c>
      <c r="AX11" s="35" t="str">
        <f>IFERROR(VLOOKUP(AT11,$E$11:$I$50,3,FALSE),"")</f>
        <v/>
      </c>
      <c r="AY11" s="35" t="str">
        <f>IFERROR(VLOOKUP(AT11,$E$11:$I$50,4,FALSE),"")</f>
        <v/>
      </c>
      <c r="AZ11" s="35" t="str">
        <f>IFERROR(VLOOKUP(AT11,$E$11:$I$50,5,FALSE),"")</f>
        <v/>
      </c>
      <c r="BA11">
        <v>1</v>
      </c>
      <c r="BB11" s="35" t="s">
        <v>138</v>
      </c>
      <c r="BC11" s="35" t="s">
        <v>139</v>
      </c>
      <c r="BD11" s="35" t="str">
        <f>IFERROR(VLOOKUP(BB11,$E$11:$I$50,3,FALSE),"")</f>
        <v/>
      </c>
      <c r="BE11" s="35" t="str">
        <f>IFERROR(VLOOKUP(BB11,$E$11:$I$50,4,FALSE),"")</f>
        <v/>
      </c>
      <c r="BF11" s="35" t="str">
        <f>IFERROR(VLOOKUP(BB11,$E$11:$I$50,5,FALSE),"")</f>
        <v/>
      </c>
      <c r="BG11" s="35" t="str">
        <f>IFERROR(VLOOKUP(BC11,$E$11:$I$50,3,FALSE),"")</f>
        <v/>
      </c>
      <c r="BH11" s="35" t="str">
        <f>IFERROR(VLOOKUP(BC11,$E$11:$I$50,4,FALSE),"")</f>
        <v/>
      </c>
      <c r="BI11" s="35" t="str">
        <f>IFERROR(VLOOKUP(BC11,$E$11:$I$50,5,FALSE),"")</f>
        <v/>
      </c>
      <c r="BJ11">
        <v>1</v>
      </c>
      <c r="BK11" s="35" t="s">
        <v>178</v>
      </c>
      <c r="BL11" s="35" t="s">
        <v>179</v>
      </c>
      <c r="BM11" s="35" t="str">
        <f>IFERROR(VLOOKUP(BK11,$E$11:$I$50,3,FALSE),"")</f>
        <v/>
      </c>
      <c r="BN11" s="35" t="str">
        <f>IFERROR(VLOOKUP(BK11,$E$11:$I$50,4,FALSE),"")</f>
        <v/>
      </c>
      <c r="BO11" s="35" t="str">
        <f>IFERROR(VLOOKUP(BK11,$E$11:$I$50,5,FALSE),"")</f>
        <v/>
      </c>
      <c r="BP11" s="35" t="str">
        <f>IFERROR(VLOOKUP(BL11,$E$11:$I$50,3,FALSE),"")</f>
        <v/>
      </c>
      <c r="BQ11" s="35" t="str">
        <f>IFERROR(VLOOKUP(BL11,$E$11:$I$50,4,FALSE),"")</f>
        <v/>
      </c>
      <c r="BR11" s="35" t="str">
        <f>IFERROR(VLOOKUP(BL11,$E$11:$I$50,5,FALSE),"")</f>
        <v/>
      </c>
      <c r="BS11">
        <v>1</v>
      </c>
      <c r="BT11" s="35" t="s">
        <v>218</v>
      </c>
      <c r="BU11" s="35" t="s">
        <v>219</v>
      </c>
      <c r="BV11" s="35" t="str">
        <f>IFERROR(VLOOKUP(BT11,$E$11:$I$50,3,FALSE),"")</f>
        <v/>
      </c>
      <c r="BW11" s="35" t="str">
        <f>IFERROR(VLOOKUP(BT11,$E$11:$I$50,4,FALSE),"")</f>
        <v/>
      </c>
      <c r="BX11" s="35" t="str">
        <f>IFERROR(VLOOKUP(BT11,$E$11:$I$50,5,FALSE),"")</f>
        <v/>
      </c>
      <c r="BY11" s="35" t="str">
        <f>IFERROR(VLOOKUP(BU11,$E$11:$I$50,3,FALSE),"")</f>
        <v/>
      </c>
      <c r="BZ11" s="35" t="str">
        <f>IFERROR(VLOOKUP(BU11,$E$11:$I$50,4,FALSE),"")</f>
        <v/>
      </c>
      <c r="CA11" s="35" t="str">
        <f>IFERROR(VLOOKUP(BU11,$E$11:$I$50,5,FALSE),"")</f>
        <v/>
      </c>
      <c r="CB11">
        <v>1</v>
      </c>
      <c r="CC11" s="35" t="s">
        <v>315</v>
      </c>
      <c r="CD11" s="35" t="s">
        <v>316</v>
      </c>
      <c r="CE11" s="35" t="str">
        <f>IFERROR(VLOOKUP(CC11,$E$11:$I$50,3,FALSE),"")</f>
        <v/>
      </c>
      <c r="CF11" s="35" t="str">
        <f>IFERROR(VLOOKUP(CC11,$E$11:$I$50,4,FALSE),"")</f>
        <v/>
      </c>
      <c r="CG11" s="35" t="str">
        <f>IFERROR(VLOOKUP(CC11,$E$11:$I$50,5,FALSE),"")</f>
        <v/>
      </c>
      <c r="CH11" s="35" t="str">
        <f>IFERROR(VLOOKUP(CD11,$E$11:$I$50,3,FALSE),"")</f>
        <v/>
      </c>
      <c r="CI11" s="35" t="str">
        <f>IFERROR(VLOOKUP(CD11,$E$11:$I$50,4,FALSE),"")</f>
        <v/>
      </c>
      <c r="CJ11" s="35" t="str">
        <f>IFERROR(VLOOKUP(CD11,$E$11:$I$50,5,FALSE),"")</f>
        <v/>
      </c>
    </row>
    <row r="12" spans="1:88">
      <c r="B12" s="49"/>
      <c r="C12" s="24" t="e">
        <f>_xlfn.SWITCH(F11,"男子 A","MA","男子 B","MB","男子 C","MC","男子 D","MD","女子 A","LA","女子 B","LB","女子 C","LC","女子 D","LD")</f>
        <v>#N/A</v>
      </c>
      <c r="D12" s="24">
        <f>COUNTIF($C$11:C12,C12)</f>
        <v>2</v>
      </c>
      <c r="E12" s="21" t="e">
        <f t="shared" si="0"/>
        <v>#N/A</v>
      </c>
      <c r="F12" s="47"/>
      <c r="G12" s="24"/>
      <c r="H12" s="24"/>
      <c r="I12" s="24"/>
      <c r="J12" s="25"/>
      <c r="Q12">
        <v>2</v>
      </c>
      <c r="R12" s="35" t="s">
        <v>14</v>
      </c>
      <c r="S12" s="35" t="s">
        <v>15</v>
      </c>
      <c r="T12" s="35" t="str">
        <f t="shared" ref="T12:T30" si="1">IFERROR(VLOOKUP(R12,$E$11:$I$50,3,FALSE),"")</f>
        <v/>
      </c>
      <c r="U12" s="35" t="str">
        <f t="shared" ref="U12:U30" si="2">IFERROR(VLOOKUP(R12,$E$11:$I$50,4,FALSE),"")</f>
        <v/>
      </c>
      <c r="V12" s="35" t="str">
        <f t="shared" ref="V12:V30" si="3">IFERROR(VLOOKUP(R12,$E$11:$I$50,5,FALSE),"")</f>
        <v/>
      </c>
      <c r="W12" s="35" t="str">
        <f t="shared" ref="W12:W30" si="4">IFERROR(VLOOKUP(S12,$E$11:$I$50,3,FALSE),"")</f>
        <v/>
      </c>
      <c r="X12" s="35" t="str">
        <f t="shared" ref="X12:X30" si="5">IFERROR(VLOOKUP(S12,$E$11:$I$50,4,FALSE),"")</f>
        <v/>
      </c>
      <c r="Y12" s="35" t="str">
        <f t="shared" ref="Y12:Y30" si="6">IFERROR(VLOOKUP(S12,$E$11:$I$50,5,FALSE),"")</f>
        <v/>
      </c>
      <c r="Z12">
        <v>2</v>
      </c>
      <c r="AA12" s="35" t="s">
        <v>60</v>
      </c>
      <c r="AB12" s="35" t="s">
        <v>61</v>
      </c>
      <c r="AC12" s="35" t="str">
        <f t="shared" ref="AC12:AC30" si="7">IFERROR(VLOOKUP(AA12,$E$11:$I$50,3,FALSE),"")</f>
        <v/>
      </c>
      <c r="AD12" s="35" t="str">
        <f t="shared" ref="AD12:AD30" si="8">IFERROR(VLOOKUP(AA12,$E$11:$I$50,4,FALSE),"")</f>
        <v/>
      </c>
      <c r="AE12" s="35" t="str">
        <f t="shared" ref="AE12:AE30" si="9">IFERROR(VLOOKUP(AA12,$E$11:$I$50,5,FALSE),"")</f>
        <v/>
      </c>
      <c r="AF12" s="35" t="str">
        <f t="shared" ref="AF12:AF30" si="10">IFERROR(VLOOKUP(AB12,$E$11:$I$50,3,FALSE),"")</f>
        <v/>
      </c>
      <c r="AG12" s="35" t="str">
        <f t="shared" ref="AG12:AG30" si="11">IFERROR(VLOOKUP(AB12,$E$11:$I$50,4,FALSE),"")</f>
        <v/>
      </c>
      <c r="AH12" s="35" t="str">
        <f t="shared" ref="AH12:AH30" si="12">IFERROR(VLOOKUP(AB12,$E$11:$I$50,5,FALSE),"")</f>
        <v/>
      </c>
      <c r="AI12">
        <v>2</v>
      </c>
      <c r="AJ12" s="35" t="s">
        <v>100</v>
      </c>
      <c r="AK12" s="35" t="s">
        <v>101</v>
      </c>
      <c r="AL12" s="35" t="str">
        <f t="shared" ref="AL12:AL30" si="13">IFERROR(VLOOKUP(AJ12,$E$11:$I$50,3,FALSE),"")</f>
        <v/>
      </c>
      <c r="AM12" s="35" t="str">
        <f t="shared" ref="AM12:AM30" si="14">IFERROR(VLOOKUP(AJ12,$E$11:$I$50,4,FALSE),"")</f>
        <v/>
      </c>
      <c r="AN12" s="35" t="str">
        <f t="shared" ref="AN12:AN30" si="15">IFERROR(VLOOKUP(AJ12,$E$11:$I$50,5,FALSE),"")</f>
        <v/>
      </c>
      <c r="AO12" s="35" t="str">
        <f t="shared" ref="AO12:AO30" si="16">IFERROR(VLOOKUP(AK12,$E$11:$I$50,3,FALSE),"")</f>
        <v/>
      </c>
      <c r="AP12" s="35" t="str">
        <f t="shared" ref="AP12:AP30" si="17">IFERROR(VLOOKUP(AK12,$E$11:$I$50,4,FALSE),"")</f>
        <v/>
      </c>
      <c r="AQ12" s="35" t="str">
        <f t="shared" ref="AQ12:AQ30" si="18">IFERROR(VLOOKUP(AK12,$E$11:$I$50,5,FALSE),"")</f>
        <v/>
      </c>
      <c r="AR12">
        <v>2</v>
      </c>
      <c r="AS12" s="35" t="s">
        <v>275</v>
      </c>
      <c r="AT12" s="35" t="s">
        <v>276</v>
      </c>
      <c r="AU12" s="35" t="str">
        <f t="shared" ref="AU12:AU30" si="19">IFERROR(VLOOKUP(AS12,$E$11:$I$50,3,FALSE),"")</f>
        <v/>
      </c>
      <c r="AV12" s="35" t="str">
        <f t="shared" ref="AV12:AV30" si="20">IFERROR(VLOOKUP(AS12,$E$11:$I$50,4,FALSE),"")</f>
        <v/>
      </c>
      <c r="AW12" s="35" t="str">
        <f t="shared" ref="AW12:AW30" si="21">IFERROR(VLOOKUP(AS12,$E$11:$I$50,5,FALSE),"")</f>
        <v/>
      </c>
      <c r="AX12" s="35" t="str">
        <f t="shared" ref="AX12:AX30" si="22">IFERROR(VLOOKUP(AT12,$E$11:$I$50,3,FALSE),"")</f>
        <v/>
      </c>
      <c r="AY12" s="35" t="str">
        <f t="shared" ref="AY12:AY30" si="23">IFERROR(VLOOKUP(AT12,$E$11:$I$50,4,FALSE),"")</f>
        <v/>
      </c>
      <c r="AZ12" s="35" t="str">
        <f t="shared" ref="AZ12:AZ30" si="24">IFERROR(VLOOKUP(AT12,$E$11:$I$50,5,FALSE),"")</f>
        <v/>
      </c>
      <c r="BA12">
        <v>2</v>
      </c>
      <c r="BB12" s="35" t="s">
        <v>140</v>
      </c>
      <c r="BC12" s="35" t="s">
        <v>141</v>
      </c>
      <c r="BD12" s="35" t="str">
        <f t="shared" ref="BD12:BD30" si="25">IFERROR(VLOOKUP(BB12,$E$11:$I$50,3,FALSE),"")</f>
        <v/>
      </c>
      <c r="BE12" s="35" t="str">
        <f t="shared" ref="BE12:BE30" si="26">IFERROR(VLOOKUP(BB12,$E$11:$I$50,4,FALSE),"")</f>
        <v/>
      </c>
      <c r="BF12" s="35" t="str">
        <f t="shared" ref="BF12:BF30" si="27">IFERROR(VLOOKUP(BB12,$E$11:$I$50,5,FALSE),"")</f>
        <v/>
      </c>
      <c r="BG12" s="35" t="str">
        <f t="shared" ref="BG12:BG30" si="28">IFERROR(VLOOKUP(BC12,$E$11:$I$50,3,FALSE),"")</f>
        <v/>
      </c>
      <c r="BH12" s="35" t="str">
        <f t="shared" ref="BH12:BH30" si="29">IFERROR(VLOOKUP(BC12,$E$11:$I$50,4,FALSE),"")</f>
        <v/>
      </c>
      <c r="BI12" s="35" t="str">
        <f t="shared" ref="BI12:BI30" si="30">IFERROR(VLOOKUP(BC12,$E$11:$I$50,5,FALSE),"")</f>
        <v/>
      </c>
      <c r="BJ12">
        <v>2</v>
      </c>
      <c r="BK12" s="35" t="s">
        <v>180</v>
      </c>
      <c r="BL12" s="35" t="s">
        <v>181</v>
      </c>
      <c r="BM12" s="35" t="str">
        <f t="shared" ref="BM12:BM30" si="31">IFERROR(VLOOKUP(BK12,$E$11:$I$50,3,FALSE),"")</f>
        <v/>
      </c>
      <c r="BN12" s="35" t="str">
        <f t="shared" ref="BN12:BN30" si="32">IFERROR(VLOOKUP(BK12,$E$11:$I$50,4,FALSE),"")</f>
        <v/>
      </c>
      <c r="BO12" s="35" t="str">
        <f t="shared" ref="BO12:BO30" si="33">IFERROR(VLOOKUP(BK12,$E$11:$I$50,5,FALSE),"")</f>
        <v/>
      </c>
      <c r="BP12" s="35" t="str">
        <f t="shared" ref="BP12:BP30" si="34">IFERROR(VLOOKUP(BL12,$E$11:$I$50,3,FALSE),"")</f>
        <v/>
      </c>
      <c r="BQ12" s="35" t="str">
        <f t="shared" ref="BQ12:BQ30" si="35">IFERROR(VLOOKUP(BL12,$E$11:$I$50,4,FALSE),"")</f>
        <v/>
      </c>
      <c r="BR12" s="35" t="str">
        <f t="shared" ref="BR12:BR30" si="36">IFERROR(VLOOKUP(BL12,$E$11:$I$50,5,FALSE),"")</f>
        <v/>
      </c>
      <c r="BS12">
        <v>2</v>
      </c>
      <c r="BT12" s="35" t="s">
        <v>220</v>
      </c>
      <c r="BU12" s="35" t="s">
        <v>221</v>
      </c>
      <c r="BV12" s="35" t="str">
        <f t="shared" ref="BV12:BV30" si="37">IFERROR(VLOOKUP(BT12,$E$11:$I$50,3,FALSE),"")</f>
        <v/>
      </c>
      <c r="BW12" s="35" t="str">
        <f t="shared" ref="BW12:BW30" si="38">IFERROR(VLOOKUP(BT12,$E$11:$I$50,4,FALSE),"")</f>
        <v/>
      </c>
      <c r="BX12" s="35" t="str">
        <f t="shared" ref="BX12:BX30" si="39">IFERROR(VLOOKUP(BT12,$E$11:$I$50,5,FALSE),"")</f>
        <v/>
      </c>
      <c r="BY12" s="35" t="str">
        <f t="shared" ref="BY12:BY30" si="40">IFERROR(VLOOKUP(BU12,$E$11:$I$50,3,FALSE),"")</f>
        <v/>
      </c>
      <c r="BZ12" s="35" t="str">
        <f t="shared" ref="BZ12:BZ30" si="41">IFERROR(VLOOKUP(BU12,$E$11:$I$50,4,FALSE),"")</f>
        <v/>
      </c>
      <c r="CA12" s="35" t="str">
        <f t="shared" ref="CA12:CA30" si="42">IFERROR(VLOOKUP(BU12,$E$11:$I$50,5,FALSE),"")</f>
        <v/>
      </c>
      <c r="CB12">
        <v>2</v>
      </c>
      <c r="CC12" s="35" t="s">
        <v>317</v>
      </c>
      <c r="CD12" s="35" t="s">
        <v>318</v>
      </c>
      <c r="CE12" s="35" t="str">
        <f t="shared" ref="CE12:CE30" si="43">IFERROR(VLOOKUP(CC12,$E$11:$I$50,3,FALSE),"")</f>
        <v/>
      </c>
      <c r="CF12" s="35" t="str">
        <f t="shared" ref="CF12:CF30" si="44">IFERROR(VLOOKUP(CC12,$E$11:$I$50,4,FALSE),"")</f>
        <v/>
      </c>
      <c r="CG12" s="35" t="str">
        <f t="shared" ref="CG12:CG30" si="45">IFERROR(VLOOKUP(CC12,$E$11:$I$50,5,FALSE),"")</f>
        <v/>
      </c>
      <c r="CH12" s="35" t="str">
        <f t="shared" ref="CH12:CH30" si="46">IFERROR(VLOOKUP(CD12,$E$11:$I$50,3,FALSE),"")</f>
        <v/>
      </c>
      <c r="CI12" s="35" t="str">
        <f t="shared" ref="CI12:CI30" si="47">IFERROR(VLOOKUP(CD12,$E$11:$I$50,4,FALSE),"")</f>
        <v/>
      </c>
      <c r="CJ12" s="35" t="str">
        <f t="shared" ref="CJ12:CJ30" si="48">IFERROR(VLOOKUP(CD12,$E$11:$I$50,5,FALSE),"")</f>
        <v/>
      </c>
    </row>
    <row r="13" spans="1:88">
      <c r="B13" s="49">
        <v>2</v>
      </c>
      <c r="C13" s="21" t="e">
        <f>_xlfn.SWITCH(F13,"男子 A","MA","男子 B","MB","男子 C","MC","男子 D","MD","女子 A","LA","女子 B","LB","女子 C","LC","女子 D","LD")</f>
        <v>#N/A</v>
      </c>
      <c r="D13" s="24">
        <f>COUNTIF($C$11:C13,C13)</f>
        <v>3</v>
      </c>
      <c r="E13" s="21" t="e">
        <f t="shared" ref="E13:E50" si="49">C13&amp;D13</f>
        <v>#N/A</v>
      </c>
      <c r="F13" s="46"/>
      <c r="G13" s="22"/>
      <c r="H13" s="22"/>
      <c r="I13" s="22"/>
      <c r="J13" s="23"/>
      <c r="Q13">
        <v>3</v>
      </c>
      <c r="R13" s="35" t="s">
        <v>16</v>
      </c>
      <c r="S13" s="35" t="s">
        <v>17</v>
      </c>
      <c r="T13" s="35" t="str">
        <f t="shared" si="1"/>
        <v/>
      </c>
      <c r="U13" s="35" t="str">
        <f t="shared" si="2"/>
        <v/>
      </c>
      <c r="V13" s="35" t="str">
        <f t="shared" si="3"/>
        <v/>
      </c>
      <c r="W13" s="35" t="str">
        <f t="shared" si="4"/>
        <v/>
      </c>
      <c r="X13" s="35" t="str">
        <f t="shared" si="5"/>
        <v/>
      </c>
      <c r="Y13" s="35" t="str">
        <f t="shared" si="6"/>
        <v/>
      </c>
      <c r="Z13">
        <v>3</v>
      </c>
      <c r="AA13" s="35" t="s">
        <v>62</v>
      </c>
      <c r="AB13" s="35" t="s">
        <v>63</v>
      </c>
      <c r="AC13" s="35" t="str">
        <f t="shared" si="7"/>
        <v/>
      </c>
      <c r="AD13" s="35" t="str">
        <f t="shared" si="8"/>
        <v/>
      </c>
      <c r="AE13" s="35" t="str">
        <f t="shared" si="9"/>
        <v/>
      </c>
      <c r="AF13" s="35" t="str">
        <f t="shared" si="10"/>
        <v/>
      </c>
      <c r="AG13" s="35" t="str">
        <f t="shared" si="11"/>
        <v/>
      </c>
      <c r="AH13" s="35" t="str">
        <f t="shared" si="12"/>
        <v/>
      </c>
      <c r="AI13">
        <v>3</v>
      </c>
      <c r="AJ13" s="35" t="s">
        <v>102</v>
      </c>
      <c r="AK13" s="35" t="s">
        <v>103</v>
      </c>
      <c r="AL13" s="35" t="str">
        <f t="shared" si="13"/>
        <v/>
      </c>
      <c r="AM13" s="35" t="str">
        <f t="shared" si="14"/>
        <v/>
      </c>
      <c r="AN13" s="35" t="str">
        <f t="shared" si="15"/>
        <v/>
      </c>
      <c r="AO13" s="35" t="str">
        <f t="shared" si="16"/>
        <v/>
      </c>
      <c r="AP13" s="35" t="str">
        <f t="shared" si="17"/>
        <v/>
      </c>
      <c r="AQ13" s="35" t="str">
        <f t="shared" si="18"/>
        <v/>
      </c>
      <c r="AR13">
        <v>3</v>
      </c>
      <c r="AS13" s="35" t="s">
        <v>277</v>
      </c>
      <c r="AT13" s="35" t="s">
        <v>278</v>
      </c>
      <c r="AU13" s="35" t="str">
        <f t="shared" si="19"/>
        <v/>
      </c>
      <c r="AV13" s="35" t="str">
        <f t="shared" si="20"/>
        <v/>
      </c>
      <c r="AW13" s="35" t="str">
        <f t="shared" si="21"/>
        <v/>
      </c>
      <c r="AX13" s="35" t="str">
        <f t="shared" si="22"/>
        <v/>
      </c>
      <c r="AY13" s="35" t="str">
        <f t="shared" si="23"/>
        <v/>
      </c>
      <c r="AZ13" s="35" t="str">
        <f t="shared" si="24"/>
        <v/>
      </c>
      <c r="BA13">
        <v>3</v>
      </c>
      <c r="BB13" s="35" t="s">
        <v>142</v>
      </c>
      <c r="BC13" s="35" t="s">
        <v>143</v>
      </c>
      <c r="BD13" s="35" t="str">
        <f t="shared" si="25"/>
        <v/>
      </c>
      <c r="BE13" s="35" t="str">
        <f t="shared" si="26"/>
        <v/>
      </c>
      <c r="BF13" s="35" t="str">
        <f t="shared" si="27"/>
        <v/>
      </c>
      <c r="BG13" s="35" t="str">
        <f t="shared" si="28"/>
        <v/>
      </c>
      <c r="BH13" s="35" t="str">
        <f t="shared" si="29"/>
        <v/>
      </c>
      <c r="BI13" s="35" t="str">
        <f t="shared" si="30"/>
        <v/>
      </c>
      <c r="BJ13">
        <v>3</v>
      </c>
      <c r="BK13" s="35" t="s">
        <v>182</v>
      </c>
      <c r="BL13" s="35" t="s">
        <v>183</v>
      </c>
      <c r="BM13" s="35" t="str">
        <f t="shared" si="31"/>
        <v/>
      </c>
      <c r="BN13" s="35" t="str">
        <f t="shared" si="32"/>
        <v/>
      </c>
      <c r="BO13" s="35" t="str">
        <f t="shared" si="33"/>
        <v/>
      </c>
      <c r="BP13" s="35" t="str">
        <f t="shared" si="34"/>
        <v/>
      </c>
      <c r="BQ13" s="35" t="str">
        <f t="shared" si="35"/>
        <v/>
      </c>
      <c r="BR13" s="35" t="str">
        <f t="shared" si="36"/>
        <v/>
      </c>
      <c r="BS13">
        <v>3</v>
      </c>
      <c r="BT13" s="35" t="s">
        <v>222</v>
      </c>
      <c r="BU13" s="35" t="s">
        <v>223</v>
      </c>
      <c r="BV13" s="35" t="str">
        <f t="shared" si="37"/>
        <v/>
      </c>
      <c r="BW13" s="35" t="str">
        <f t="shared" si="38"/>
        <v/>
      </c>
      <c r="BX13" s="35" t="str">
        <f t="shared" si="39"/>
        <v/>
      </c>
      <c r="BY13" s="35" t="str">
        <f t="shared" si="40"/>
        <v/>
      </c>
      <c r="BZ13" s="35" t="str">
        <f t="shared" si="41"/>
        <v/>
      </c>
      <c r="CA13" s="35" t="str">
        <f t="shared" si="42"/>
        <v/>
      </c>
      <c r="CB13">
        <v>3</v>
      </c>
      <c r="CC13" s="35" t="s">
        <v>319</v>
      </c>
      <c r="CD13" s="35" t="s">
        <v>320</v>
      </c>
      <c r="CE13" s="35" t="str">
        <f t="shared" si="43"/>
        <v/>
      </c>
      <c r="CF13" s="35" t="str">
        <f t="shared" si="44"/>
        <v/>
      </c>
      <c r="CG13" s="35" t="str">
        <f t="shared" si="45"/>
        <v/>
      </c>
      <c r="CH13" s="35" t="str">
        <f t="shared" si="46"/>
        <v/>
      </c>
      <c r="CI13" s="35" t="str">
        <f t="shared" si="47"/>
        <v/>
      </c>
      <c r="CJ13" s="35" t="str">
        <f t="shared" si="48"/>
        <v/>
      </c>
    </row>
    <row r="14" spans="1:88">
      <c r="B14" s="49"/>
      <c r="C14" s="24" t="e">
        <f>_xlfn.SWITCH(F13,"男子 A","MA","男子 B","MB","男子 C","MC","男子 D","MD","女子 A","LA","女子 B","LB","女子 C","LC","女子 D","LD")</f>
        <v>#N/A</v>
      </c>
      <c r="D14" s="24">
        <f>COUNTIF($C$11:C14,C14)</f>
        <v>4</v>
      </c>
      <c r="E14" s="21" t="e">
        <f t="shared" si="49"/>
        <v>#N/A</v>
      </c>
      <c r="F14" s="47"/>
      <c r="G14" s="24"/>
      <c r="H14" s="24"/>
      <c r="I14" s="24"/>
      <c r="J14" s="25"/>
      <c r="Q14">
        <v>4</v>
      </c>
      <c r="R14" s="35" t="s">
        <v>18</v>
      </c>
      <c r="S14" s="35" t="s">
        <v>19</v>
      </c>
      <c r="T14" s="35" t="str">
        <f t="shared" si="1"/>
        <v/>
      </c>
      <c r="U14" s="35" t="str">
        <f t="shared" si="2"/>
        <v/>
      </c>
      <c r="V14" s="35" t="str">
        <f t="shared" si="3"/>
        <v/>
      </c>
      <c r="W14" s="35" t="str">
        <f t="shared" si="4"/>
        <v/>
      </c>
      <c r="X14" s="35" t="str">
        <f t="shared" si="5"/>
        <v/>
      </c>
      <c r="Y14" s="35" t="str">
        <f t="shared" si="6"/>
        <v/>
      </c>
      <c r="Z14">
        <v>4</v>
      </c>
      <c r="AA14" s="35" t="s">
        <v>64</v>
      </c>
      <c r="AB14" s="35" t="s">
        <v>65</v>
      </c>
      <c r="AC14" s="35" t="str">
        <f t="shared" si="7"/>
        <v/>
      </c>
      <c r="AD14" s="35" t="str">
        <f t="shared" si="8"/>
        <v/>
      </c>
      <c r="AE14" s="35" t="str">
        <f t="shared" si="9"/>
        <v/>
      </c>
      <c r="AF14" s="35" t="str">
        <f t="shared" si="10"/>
        <v/>
      </c>
      <c r="AG14" s="35" t="str">
        <f t="shared" si="11"/>
        <v/>
      </c>
      <c r="AH14" s="35" t="str">
        <f t="shared" si="12"/>
        <v/>
      </c>
      <c r="AI14">
        <v>4</v>
      </c>
      <c r="AJ14" s="35" t="s">
        <v>104</v>
      </c>
      <c r="AK14" s="35" t="s">
        <v>105</v>
      </c>
      <c r="AL14" s="35" t="str">
        <f t="shared" si="13"/>
        <v/>
      </c>
      <c r="AM14" s="35" t="str">
        <f t="shared" si="14"/>
        <v/>
      </c>
      <c r="AN14" s="35" t="str">
        <f t="shared" si="15"/>
        <v/>
      </c>
      <c r="AO14" s="35" t="str">
        <f t="shared" si="16"/>
        <v/>
      </c>
      <c r="AP14" s="35" t="str">
        <f t="shared" si="17"/>
        <v/>
      </c>
      <c r="AQ14" s="35" t="str">
        <f t="shared" si="18"/>
        <v/>
      </c>
      <c r="AR14">
        <v>4</v>
      </c>
      <c r="AS14" s="35" t="s">
        <v>279</v>
      </c>
      <c r="AT14" s="35" t="s">
        <v>280</v>
      </c>
      <c r="AU14" s="35" t="str">
        <f t="shared" si="19"/>
        <v/>
      </c>
      <c r="AV14" s="35" t="str">
        <f t="shared" si="20"/>
        <v/>
      </c>
      <c r="AW14" s="35" t="str">
        <f t="shared" si="21"/>
        <v/>
      </c>
      <c r="AX14" s="35" t="str">
        <f t="shared" si="22"/>
        <v/>
      </c>
      <c r="AY14" s="35" t="str">
        <f t="shared" si="23"/>
        <v/>
      </c>
      <c r="AZ14" s="35" t="str">
        <f t="shared" si="24"/>
        <v/>
      </c>
      <c r="BA14">
        <v>4</v>
      </c>
      <c r="BB14" s="35" t="s">
        <v>144</v>
      </c>
      <c r="BC14" s="35" t="s">
        <v>145</v>
      </c>
      <c r="BD14" s="35" t="str">
        <f t="shared" si="25"/>
        <v/>
      </c>
      <c r="BE14" s="35" t="str">
        <f t="shared" si="26"/>
        <v/>
      </c>
      <c r="BF14" s="35" t="str">
        <f t="shared" si="27"/>
        <v/>
      </c>
      <c r="BG14" s="35" t="str">
        <f t="shared" si="28"/>
        <v/>
      </c>
      <c r="BH14" s="35" t="str">
        <f t="shared" si="29"/>
        <v/>
      </c>
      <c r="BI14" s="35" t="str">
        <f t="shared" si="30"/>
        <v/>
      </c>
      <c r="BJ14">
        <v>4</v>
      </c>
      <c r="BK14" s="35" t="s">
        <v>184</v>
      </c>
      <c r="BL14" s="35" t="s">
        <v>185</v>
      </c>
      <c r="BM14" s="35" t="str">
        <f t="shared" si="31"/>
        <v/>
      </c>
      <c r="BN14" s="35" t="str">
        <f t="shared" si="32"/>
        <v/>
      </c>
      <c r="BO14" s="35" t="str">
        <f t="shared" si="33"/>
        <v/>
      </c>
      <c r="BP14" s="35" t="str">
        <f t="shared" si="34"/>
        <v/>
      </c>
      <c r="BQ14" s="35" t="str">
        <f t="shared" si="35"/>
        <v/>
      </c>
      <c r="BR14" s="35" t="str">
        <f t="shared" si="36"/>
        <v/>
      </c>
      <c r="BS14">
        <v>4</v>
      </c>
      <c r="BT14" s="35" t="s">
        <v>224</v>
      </c>
      <c r="BU14" s="35" t="s">
        <v>225</v>
      </c>
      <c r="BV14" s="35" t="str">
        <f t="shared" si="37"/>
        <v/>
      </c>
      <c r="BW14" s="35" t="str">
        <f t="shared" si="38"/>
        <v/>
      </c>
      <c r="BX14" s="35" t="str">
        <f t="shared" si="39"/>
        <v/>
      </c>
      <c r="BY14" s="35" t="str">
        <f t="shared" si="40"/>
        <v/>
      </c>
      <c r="BZ14" s="35" t="str">
        <f t="shared" si="41"/>
        <v/>
      </c>
      <c r="CA14" s="35" t="str">
        <f t="shared" si="42"/>
        <v/>
      </c>
      <c r="CB14">
        <v>4</v>
      </c>
      <c r="CC14" s="35" t="s">
        <v>321</v>
      </c>
      <c r="CD14" s="35" t="s">
        <v>322</v>
      </c>
      <c r="CE14" s="35" t="str">
        <f t="shared" si="43"/>
        <v/>
      </c>
      <c r="CF14" s="35" t="str">
        <f t="shared" si="44"/>
        <v/>
      </c>
      <c r="CG14" s="35" t="str">
        <f t="shared" si="45"/>
        <v/>
      </c>
      <c r="CH14" s="35" t="str">
        <f t="shared" si="46"/>
        <v/>
      </c>
      <c r="CI14" s="35" t="str">
        <f t="shared" si="47"/>
        <v/>
      </c>
      <c r="CJ14" s="35" t="str">
        <f t="shared" si="48"/>
        <v/>
      </c>
    </row>
    <row r="15" spans="1:88">
      <c r="B15" s="49">
        <v>3</v>
      </c>
      <c r="C15" s="21" t="e">
        <f>_xlfn.SWITCH(F15,"男子 A","MA","男子 B","MB","男子 C","MC","男子 D","MD","女子 A","LA","女子 B","LB","女子 C","LC","女子 D","LD")</f>
        <v>#N/A</v>
      </c>
      <c r="D15" s="24">
        <f>COUNTIF($C$11:C15,C15)</f>
        <v>5</v>
      </c>
      <c r="E15" s="21" t="e">
        <f t="shared" si="49"/>
        <v>#N/A</v>
      </c>
      <c r="F15" s="46"/>
      <c r="G15" s="22"/>
      <c r="H15" s="22"/>
      <c r="I15" s="22"/>
      <c r="J15" s="23"/>
      <c r="Q15">
        <v>5</v>
      </c>
      <c r="R15" s="35" t="s">
        <v>20</v>
      </c>
      <c r="S15" s="35" t="s">
        <v>21</v>
      </c>
      <c r="T15" s="35" t="str">
        <f t="shared" si="1"/>
        <v/>
      </c>
      <c r="U15" s="35" t="str">
        <f t="shared" si="2"/>
        <v/>
      </c>
      <c r="V15" s="35" t="str">
        <f t="shared" si="3"/>
        <v/>
      </c>
      <c r="W15" s="35" t="str">
        <f t="shared" si="4"/>
        <v/>
      </c>
      <c r="X15" s="35" t="str">
        <f t="shared" si="5"/>
        <v/>
      </c>
      <c r="Y15" s="35" t="str">
        <f t="shared" si="6"/>
        <v/>
      </c>
      <c r="Z15">
        <v>5</v>
      </c>
      <c r="AA15" s="35" t="s">
        <v>66</v>
      </c>
      <c r="AB15" s="35" t="s">
        <v>67</v>
      </c>
      <c r="AC15" s="35" t="str">
        <f t="shared" si="7"/>
        <v/>
      </c>
      <c r="AD15" s="35" t="str">
        <f t="shared" si="8"/>
        <v/>
      </c>
      <c r="AE15" s="35" t="str">
        <f t="shared" si="9"/>
        <v/>
      </c>
      <c r="AF15" s="35" t="str">
        <f t="shared" si="10"/>
        <v/>
      </c>
      <c r="AG15" s="35" t="str">
        <f t="shared" si="11"/>
        <v/>
      </c>
      <c r="AH15" s="35" t="str">
        <f t="shared" si="12"/>
        <v/>
      </c>
      <c r="AI15">
        <v>5</v>
      </c>
      <c r="AJ15" s="35" t="s">
        <v>106</v>
      </c>
      <c r="AK15" s="35" t="s">
        <v>107</v>
      </c>
      <c r="AL15" s="35" t="str">
        <f t="shared" si="13"/>
        <v/>
      </c>
      <c r="AM15" s="35" t="str">
        <f t="shared" si="14"/>
        <v/>
      </c>
      <c r="AN15" s="35" t="str">
        <f t="shared" si="15"/>
        <v/>
      </c>
      <c r="AO15" s="35" t="str">
        <f t="shared" si="16"/>
        <v/>
      </c>
      <c r="AP15" s="35" t="str">
        <f t="shared" si="17"/>
        <v/>
      </c>
      <c r="AQ15" s="35" t="str">
        <f t="shared" si="18"/>
        <v/>
      </c>
      <c r="AR15">
        <v>5</v>
      </c>
      <c r="AS15" s="35" t="s">
        <v>281</v>
      </c>
      <c r="AT15" s="35" t="s">
        <v>282</v>
      </c>
      <c r="AU15" s="35" t="str">
        <f t="shared" si="19"/>
        <v/>
      </c>
      <c r="AV15" s="35" t="str">
        <f t="shared" si="20"/>
        <v/>
      </c>
      <c r="AW15" s="35" t="str">
        <f t="shared" si="21"/>
        <v/>
      </c>
      <c r="AX15" s="35" t="str">
        <f t="shared" si="22"/>
        <v/>
      </c>
      <c r="AY15" s="35" t="str">
        <f t="shared" si="23"/>
        <v/>
      </c>
      <c r="AZ15" s="35" t="str">
        <f t="shared" si="24"/>
        <v/>
      </c>
      <c r="BA15">
        <v>5</v>
      </c>
      <c r="BB15" s="35" t="s">
        <v>146</v>
      </c>
      <c r="BC15" s="35" t="s">
        <v>147</v>
      </c>
      <c r="BD15" s="35" t="str">
        <f t="shared" si="25"/>
        <v/>
      </c>
      <c r="BE15" s="35" t="str">
        <f t="shared" si="26"/>
        <v/>
      </c>
      <c r="BF15" s="35" t="str">
        <f t="shared" si="27"/>
        <v/>
      </c>
      <c r="BG15" s="35" t="str">
        <f t="shared" si="28"/>
        <v/>
      </c>
      <c r="BH15" s="35" t="str">
        <f t="shared" si="29"/>
        <v/>
      </c>
      <c r="BI15" s="35" t="str">
        <f t="shared" si="30"/>
        <v/>
      </c>
      <c r="BJ15">
        <v>5</v>
      </c>
      <c r="BK15" s="35" t="s">
        <v>186</v>
      </c>
      <c r="BL15" s="35" t="s">
        <v>187</v>
      </c>
      <c r="BM15" s="35" t="str">
        <f t="shared" si="31"/>
        <v/>
      </c>
      <c r="BN15" s="35" t="str">
        <f t="shared" si="32"/>
        <v/>
      </c>
      <c r="BO15" s="35" t="str">
        <f t="shared" si="33"/>
        <v/>
      </c>
      <c r="BP15" s="35" t="str">
        <f t="shared" si="34"/>
        <v/>
      </c>
      <c r="BQ15" s="35" t="str">
        <f t="shared" si="35"/>
        <v/>
      </c>
      <c r="BR15" s="35" t="str">
        <f t="shared" si="36"/>
        <v/>
      </c>
      <c r="BS15">
        <v>5</v>
      </c>
      <c r="BT15" s="35" t="s">
        <v>226</v>
      </c>
      <c r="BU15" s="35" t="s">
        <v>227</v>
      </c>
      <c r="BV15" s="35" t="str">
        <f t="shared" si="37"/>
        <v/>
      </c>
      <c r="BW15" s="35" t="str">
        <f t="shared" si="38"/>
        <v/>
      </c>
      <c r="BX15" s="35" t="str">
        <f t="shared" si="39"/>
        <v/>
      </c>
      <c r="BY15" s="35" t="str">
        <f t="shared" si="40"/>
        <v/>
      </c>
      <c r="BZ15" s="35" t="str">
        <f t="shared" si="41"/>
        <v/>
      </c>
      <c r="CA15" s="35" t="str">
        <f t="shared" si="42"/>
        <v/>
      </c>
      <c r="CB15">
        <v>5</v>
      </c>
      <c r="CC15" s="35" t="s">
        <v>323</v>
      </c>
      <c r="CD15" s="35" t="s">
        <v>324</v>
      </c>
      <c r="CE15" s="35" t="str">
        <f t="shared" si="43"/>
        <v/>
      </c>
      <c r="CF15" s="35" t="str">
        <f t="shared" si="44"/>
        <v/>
      </c>
      <c r="CG15" s="35" t="str">
        <f t="shared" si="45"/>
        <v/>
      </c>
      <c r="CH15" s="35" t="str">
        <f t="shared" si="46"/>
        <v/>
      </c>
      <c r="CI15" s="35" t="str">
        <f t="shared" si="47"/>
        <v/>
      </c>
      <c r="CJ15" s="35" t="str">
        <f t="shared" si="48"/>
        <v/>
      </c>
    </row>
    <row r="16" spans="1:88">
      <c r="B16" s="49"/>
      <c r="C16" s="24" t="e">
        <f>_xlfn.SWITCH(F15,"男子 A","MA","男子 B","MB","男子 C","MC","男子 D","MD","女子 A","LA","女子 B","LB","女子 C","LC","女子 D","LD")</f>
        <v>#N/A</v>
      </c>
      <c r="D16" s="24">
        <f>COUNTIF($C$11:C16,C16)</f>
        <v>6</v>
      </c>
      <c r="E16" s="21" t="e">
        <f t="shared" si="49"/>
        <v>#N/A</v>
      </c>
      <c r="F16" s="47"/>
      <c r="G16" s="24"/>
      <c r="H16" s="24"/>
      <c r="I16" s="24"/>
      <c r="J16" s="25"/>
      <c r="Q16">
        <v>6</v>
      </c>
      <c r="R16" s="35" t="s">
        <v>22</v>
      </c>
      <c r="S16" s="35" t="s">
        <v>23</v>
      </c>
      <c r="T16" s="35" t="str">
        <f t="shared" si="1"/>
        <v/>
      </c>
      <c r="U16" s="35" t="str">
        <f t="shared" si="2"/>
        <v/>
      </c>
      <c r="V16" s="35" t="str">
        <f t="shared" si="3"/>
        <v/>
      </c>
      <c r="W16" s="35" t="str">
        <f t="shared" si="4"/>
        <v/>
      </c>
      <c r="X16" s="35" t="str">
        <f t="shared" si="5"/>
        <v/>
      </c>
      <c r="Y16" s="35" t="str">
        <f t="shared" si="6"/>
        <v/>
      </c>
      <c r="Z16">
        <v>6</v>
      </c>
      <c r="AA16" s="35" t="s">
        <v>68</v>
      </c>
      <c r="AB16" s="35" t="s">
        <v>69</v>
      </c>
      <c r="AC16" s="35" t="str">
        <f t="shared" si="7"/>
        <v/>
      </c>
      <c r="AD16" s="35" t="str">
        <f t="shared" si="8"/>
        <v/>
      </c>
      <c r="AE16" s="35" t="str">
        <f t="shared" si="9"/>
        <v/>
      </c>
      <c r="AF16" s="35" t="str">
        <f t="shared" si="10"/>
        <v/>
      </c>
      <c r="AG16" s="35" t="str">
        <f t="shared" si="11"/>
        <v/>
      </c>
      <c r="AH16" s="35" t="str">
        <f t="shared" si="12"/>
        <v/>
      </c>
      <c r="AI16">
        <v>6</v>
      </c>
      <c r="AJ16" s="35" t="s">
        <v>108</v>
      </c>
      <c r="AK16" s="35" t="s">
        <v>109</v>
      </c>
      <c r="AL16" s="35" t="str">
        <f t="shared" si="13"/>
        <v/>
      </c>
      <c r="AM16" s="35" t="str">
        <f t="shared" si="14"/>
        <v/>
      </c>
      <c r="AN16" s="35" t="str">
        <f t="shared" si="15"/>
        <v/>
      </c>
      <c r="AO16" s="35" t="str">
        <f t="shared" si="16"/>
        <v/>
      </c>
      <c r="AP16" s="35" t="str">
        <f t="shared" si="17"/>
        <v/>
      </c>
      <c r="AQ16" s="35" t="str">
        <f t="shared" si="18"/>
        <v/>
      </c>
      <c r="AR16">
        <v>6</v>
      </c>
      <c r="AS16" s="35" t="s">
        <v>283</v>
      </c>
      <c r="AT16" s="35" t="s">
        <v>284</v>
      </c>
      <c r="AU16" s="35" t="str">
        <f t="shared" si="19"/>
        <v/>
      </c>
      <c r="AV16" s="35" t="str">
        <f t="shared" si="20"/>
        <v/>
      </c>
      <c r="AW16" s="35" t="str">
        <f t="shared" si="21"/>
        <v/>
      </c>
      <c r="AX16" s="35" t="str">
        <f t="shared" si="22"/>
        <v/>
      </c>
      <c r="AY16" s="35" t="str">
        <f t="shared" si="23"/>
        <v/>
      </c>
      <c r="AZ16" s="35" t="str">
        <f t="shared" si="24"/>
        <v/>
      </c>
      <c r="BA16">
        <v>6</v>
      </c>
      <c r="BB16" s="35" t="s">
        <v>148</v>
      </c>
      <c r="BC16" s="35" t="s">
        <v>149</v>
      </c>
      <c r="BD16" s="35" t="str">
        <f t="shared" si="25"/>
        <v/>
      </c>
      <c r="BE16" s="35" t="str">
        <f t="shared" si="26"/>
        <v/>
      </c>
      <c r="BF16" s="35" t="str">
        <f t="shared" si="27"/>
        <v/>
      </c>
      <c r="BG16" s="35" t="str">
        <f t="shared" si="28"/>
        <v/>
      </c>
      <c r="BH16" s="35" t="str">
        <f t="shared" si="29"/>
        <v/>
      </c>
      <c r="BI16" s="35" t="str">
        <f t="shared" si="30"/>
        <v/>
      </c>
      <c r="BJ16">
        <v>6</v>
      </c>
      <c r="BK16" s="35" t="s">
        <v>188</v>
      </c>
      <c r="BL16" s="35" t="s">
        <v>189</v>
      </c>
      <c r="BM16" s="35" t="str">
        <f t="shared" si="31"/>
        <v/>
      </c>
      <c r="BN16" s="35" t="str">
        <f t="shared" si="32"/>
        <v/>
      </c>
      <c r="BO16" s="35" t="str">
        <f t="shared" si="33"/>
        <v/>
      </c>
      <c r="BP16" s="35" t="str">
        <f t="shared" si="34"/>
        <v/>
      </c>
      <c r="BQ16" s="35" t="str">
        <f t="shared" si="35"/>
        <v/>
      </c>
      <c r="BR16" s="35" t="str">
        <f t="shared" si="36"/>
        <v/>
      </c>
      <c r="BS16">
        <v>6</v>
      </c>
      <c r="BT16" s="35" t="s">
        <v>228</v>
      </c>
      <c r="BU16" s="35" t="s">
        <v>229</v>
      </c>
      <c r="BV16" s="35" t="str">
        <f t="shared" si="37"/>
        <v/>
      </c>
      <c r="BW16" s="35" t="str">
        <f t="shared" si="38"/>
        <v/>
      </c>
      <c r="BX16" s="35" t="str">
        <f t="shared" si="39"/>
        <v/>
      </c>
      <c r="BY16" s="35" t="str">
        <f t="shared" si="40"/>
        <v/>
      </c>
      <c r="BZ16" s="35" t="str">
        <f t="shared" si="41"/>
        <v/>
      </c>
      <c r="CA16" s="35" t="str">
        <f t="shared" si="42"/>
        <v/>
      </c>
      <c r="CB16">
        <v>6</v>
      </c>
      <c r="CC16" s="35" t="s">
        <v>325</v>
      </c>
      <c r="CD16" s="35" t="s">
        <v>326</v>
      </c>
      <c r="CE16" s="35" t="str">
        <f t="shared" si="43"/>
        <v/>
      </c>
      <c r="CF16" s="35" t="str">
        <f t="shared" si="44"/>
        <v/>
      </c>
      <c r="CG16" s="35" t="str">
        <f t="shared" si="45"/>
        <v/>
      </c>
      <c r="CH16" s="35" t="str">
        <f t="shared" si="46"/>
        <v/>
      </c>
      <c r="CI16" s="35" t="str">
        <f t="shared" si="47"/>
        <v/>
      </c>
      <c r="CJ16" s="35" t="str">
        <f t="shared" si="48"/>
        <v/>
      </c>
    </row>
    <row r="17" spans="2:88">
      <c r="B17" s="49">
        <v>4</v>
      </c>
      <c r="C17" s="21" t="e">
        <f>_xlfn.SWITCH(F17,"男子 A","MA","男子 B","MB","男子 C","MC","男子 D","MD","女子 A","LA","女子 B","LB","女子 C","LC","女子 D","LD")</f>
        <v>#N/A</v>
      </c>
      <c r="D17" s="24">
        <f>COUNTIF($C$11:C17,C17)</f>
        <v>7</v>
      </c>
      <c r="E17" s="21" t="e">
        <f t="shared" si="49"/>
        <v>#N/A</v>
      </c>
      <c r="F17" s="46"/>
      <c r="G17" s="22"/>
      <c r="H17" s="22"/>
      <c r="I17" s="22"/>
      <c r="J17" s="23"/>
      <c r="Q17">
        <v>7</v>
      </c>
      <c r="R17" s="35" t="s">
        <v>24</v>
      </c>
      <c r="S17" s="35" t="s">
        <v>25</v>
      </c>
      <c r="T17" s="35" t="str">
        <f t="shared" si="1"/>
        <v/>
      </c>
      <c r="U17" s="35" t="str">
        <f t="shared" si="2"/>
        <v/>
      </c>
      <c r="V17" s="35" t="str">
        <f t="shared" si="3"/>
        <v/>
      </c>
      <c r="W17" s="35" t="str">
        <f t="shared" si="4"/>
        <v/>
      </c>
      <c r="X17" s="35" t="str">
        <f t="shared" si="5"/>
        <v/>
      </c>
      <c r="Y17" s="35" t="str">
        <f t="shared" si="6"/>
        <v/>
      </c>
      <c r="Z17">
        <v>7</v>
      </c>
      <c r="AA17" s="35" t="s">
        <v>70</v>
      </c>
      <c r="AB17" s="35" t="s">
        <v>71</v>
      </c>
      <c r="AC17" s="35" t="str">
        <f t="shared" si="7"/>
        <v/>
      </c>
      <c r="AD17" s="35" t="str">
        <f t="shared" si="8"/>
        <v/>
      </c>
      <c r="AE17" s="35" t="str">
        <f t="shared" si="9"/>
        <v/>
      </c>
      <c r="AF17" s="35" t="str">
        <f t="shared" si="10"/>
        <v/>
      </c>
      <c r="AG17" s="35" t="str">
        <f t="shared" si="11"/>
        <v/>
      </c>
      <c r="AH17" s="35" t="str">
        <f t="shared" si="12"/>
        <v/>
      </c>
      <c r="AI17">
        <v>7</v>
      </c>
      <c r="AJ17" s="35" t="s">
        <v>110</v>
      </c>
      <c r="AK17" s="35" t="s">
        <v>111</v>
      </c>
      <c r="AL17" s="35" t="str">
        <f t="shared" si="13"/>
        <v/>
      </c>
      <c r="AM17" s="35" t="str">
        <f t="shared" si="14"/>
        <v/>
      </c>
      <c r="AN17" s="35" t="str">
        <f t="shared" si="15"/>
        <v/>
      </c>
      <c r="AO17" s="35" t="str">
        <f t="shared" si="16"/>
        <v/>
      </c>
      <c r="AP17" s="35" t="str">
        <f t="shared" si="17"/>
        <v/>
      </c>
      <c r="AQ17" s="35" t="str">
        <f t="shared" si="18"/>
        <v/>
      </c>
      <c r="AR17">
        <v>7</v>
      </c>
      <c r="AS17" s="35" t="s">
        <v>285</v>
      </c>
      <c r="AT17" s="35" t="s">
        <v>286</v>
      </c>
      <c r="AU17" s="35" t="str">
        <f t="shared" si="19"/>
        <v/>
      </c>
      <c r="AV17" s="35" t="str">
        <f t="shared" si="20"/>
        <v/>
      </c>
      <c r="AW17" s="35" t="str">
        <f t="shared" si="21"/>
        <v/>
      </c>
      <c r="AX17" s="35" t="str">
        <f t="shared" si="22"/>
        <v/>
      </c>
      <c r="AY17" s="35" t="str">
        <f t="shared" si="23"/>
        <v/>
      </c>
      <c r="AZ17" s="35" t="str">
        <f t="shared" si="24"/>
        <v/>
      </c>
      <c r="BA17">
        <v>7</v>
      </c>
      <c r="BB17" s="35" t="s">
        <v>150</v>
      </c>
      <c r="BC17" s="35" t="s">
        <v>151</v>
      </c>
      <c r="BD17" s="35" t="str">
        <f t="shared" si="25"/>
        <v/>
      </c>
      <c r="BE17" s="35" t="str">
        <f t="shared" si="26"/>
        <v/>
      </c>
      <c r="BF17" s="35" t="str">
        <f t="shared" si="27"/>
        <v/>
      </c>
      <c r="BG17" s="35" t="str">
        <f t="shared" si="28"/>
        <v/>
      </c>
      <c r="BH17" s="35" t="str">
        <f t="shared" si="29"/>
        <v/>
      </c>
      <c r="BI17" s="35" t="str">
        <f t="shared" si="30"/>
        <v/>
      </c>
      <c r="BJ17">
        <v>7</v>
      </c>
      <c r="BK17" s="35" t="s">
        <v>190</v>
      </c>
      <c r="BL17" s="35" t="s">
        <v>191</v>
      </c>
      <c r="BM17" s="35" t="str">
        <f t="shared" si="31"/>
        <v/>
      </c>
      <c r="BN17" s="35" t="str">
        <f t="shared" si="32"/>
        <v/>
      </c>
      <c r="BO17" s="35" t="str">
        <f t="shared" si="33"/>
        <v/>
      </c>
      <c r="BP17" s="35" t="str">
        <f t="shared" si="34"/>
        <v/>
      </c>
      <c r="BQ17" s="35" t="str">
        <f t="shared" si="35"/>
        <v/>
      </c>
      <c r="BR17" s="35" t="str">
        <f t="shared" si="36"/>
        <v/>
      </c>
      <c r="BS17">
        <v>7</v>
      </c>
      <c r="BT17" s="35" t="s">
        <v>230</v>
      </c>
      <c r="BU17" s="35" t="s">
        <v>231</v>
      </c>
      <c r="BV17" s="35" t="str">
        <f t="shared" si="37"/>
        <v/>
      </c>
      <c r="BW17" s="35" t="str">
        <f t="shared" si="38"/>
        <v/>
      </c>
      <c r="BX17" s="35" t="str">
        <f t="shared" si="39"/>
        <v/>
      </c>
      <c r="BY17" s="35" t="str">
        <f t="shared" si="40"/>
        <v/>
      </c>
      <c r="BZ17" s="35" t="str">
        <f t="shared" si="41"/>
        <v/>
      </c>
      <c r="CA17" s="35" t="str">
        <f t="shared" si="42"/>
        <v/>
      </c>
      <c r="CB17">
        <v>7</v>
      </c>
      <c r="CC17" s="35" t="s">
        <v>327</v>
      </c>
      <c r="CD17" s="35" t="s">
        <v>328</v>
      </c>
      <c r="CE17" s="35" t="str">
        <f t="shared" si="43"/>
        <v/>
      </c>
      <c r="CF17" s="35" t="str">
        <f t="shared" si="44"/>
        <v/>
      </c>
      <c r="CG17" s="35" t="str">
        <f t="shared" si="45"/>
        <v/>
      </c>
      <c r="CH17" s="35" t="str">
        <f t="shared" si="46"/>
        <v/>
      </c>
      <c r="CI17" s="35" t="str">
        <f t="shared" si="47"/>
        <v/>
      </c>
      <c r="CJ17" s="35" t="str">
        <f t="shared" si="48"/>
        <v/>
      </c>
    </row>
    <row r="18" spans="2:88">
      <c r="B18" s="49"/>
      <c r="C18" s="24" t="e">
        <f>_xlfn.SWITCH(F17,"男子 A","MA","男子 B","MB","男子 C","MC","男子 D","MD","女子 A","LA","女子 B","LB","女子 C","LC","女子 D","LD")</f>
        <v>#N/A</v>
      </c>
      <c r="D18" s="24">
        <f>COUNTIF($C$11:C18,C18)</f>
        <v>8</v>
      </c>
      <c r="E18" s="21" t="e">
        <f t="shared" si="49"/>
        <v>#N/A</v>
      </c>
      <c r="F18" s="47"/>
      <c r="G18" s="24"/>
      <c r="H18" s="24"/>
      <c r="I18" s="24"/>
      <c r="J18" s="25"/>
      <c r="Q18">
        <v>8</v>
      </c>
      <c r="R18" s="35" t="s">
        <v>26</v>
      </c>
      <c r="S18" s="35" t="s">
        <v>27</v>
      </c>
      <c r="T18" s="35" t="str">
        <f t="shared" si="1"/>
        <v/>
      </c>
      <c r="U18" s="35" t="str">
        <f t="shared" si="2"/>
        <v/>
      </c>
      <c r="V18" s="35" t="str">
        <f t="shared" si="3"/>
        <v/>
      </c>
      <c r="W18" s="35" t="str">
        <f t="shared" si="4"/>
        <v/>
      </c>
      <c r="X18" s="35" t="str">
        <f t="shared" si="5"/>
        <v/>
      </c>
      <c r="Y18" s="35" t="str">
        <f t="shared" si="6"/>
        <v/>
      </c>
      <c r="Z18">
        <v>8</v>
      </c>
      <c r="AA18" s="35" t="s">
        <v>72</v>
      </c>
      <c r="AB18" s="35" t="s">
        <v>73</v>
      </c>
      <c r="AC18" s="35" t="str">
        <f t="shared" si="7"/>
        <v/>
      </c>
      <c r="AD18" s="35" t="str">
        <f t="shared" si="8"/>
        <v/>
      </c>
      <c r="AE18" s="35" t="str">
        <f t="shared" si="9"/>
        <v/>
      </c>
      <c r="AF18" s="35" t="str">
        <f t="shared" si="10"/>
        <v/>
      </c>
      <c r="AG18" s="35" t="str">
        <f t="shared" si="11"/>
        <v/>
      </c>
      <c r="AH18" s="35" t="str">
        <f t="shared" si="12"/>
        <v/>
      </c>
      <c r="AI18">
        <v>8</v>
      </c>
      <c r="AJ18" s="35" t="s">
        <v>112</v>
      </c>
      <c r="AK18" s="35" t="s">
        <v>113</v>
      </c>
      <c r="AL18" s="35" t="str">
        <f t="shared" si="13"/>
        <v/>
      </c>
      <c r="AM18" s="35" t="str">
        <f t="shared" si="14"/>
        <v/>
      </c>
      <c r="AN18" s="35" t="str">
        <f t="shared" si="15"/>
        <v/>
      </c>
      <c r="AO18" s="35" t="str">
        <f t="shared" si="16"/>
        <v/>
      </c>
      <c r="AP18" s="35" t="str">
        <f t="shared" si="17"/>
        <v/>
      </c>
      <c r="AQ18" s="35" t="str">
        <f t="shared" si="18"/>
        <v/>
      </c>
      <c r="AR18">
        <v>8</v>
      </c>
      <c r="AS18" s="35" t="s">
        <v>287</v>
      </c>
      <c r="AT18" s="35" t="s">
        <v>288</v>
      </c>
      <c r="AU18" s="35" t="str">
        <f t="shared" si="19"/>
        <v/>
      </c>
      <c r="AV18" s="35" t="str">
        <f t="shared" si="20"/>
        <v/>
      </c>
      <c r="AW18" s="35" t="str">
        <f t="shared" si="21"/>
        <v/>
      </c>
      <c r="AX18" s="35" t="str">
        <f t="shared" si="22"/>
        <v/>
      </c>
      <c r="AY18" s="35" t="str">
        <f t="shared" si="23"/>
        <v/>
      </c>
      <c r="AZ18" s="35" t="str">
        <f t="shared" si="24"/>
        <v/>
      </c>
      <c r="BA18">
        <v>8</v>
      </c>
      <c r="BB18" s="35" t="s">
        <v>152</v>
      </c>
      <c r="BC18" s="35" t="s">
        <v>153</v>
      </c>
      <c r="BD18" s="35" t="str">
        <f t="shared" si="25"/>
        <v/>
      </c>
      <c r="BE18" s="35" t="str">
        <f t="shared" si="26"/>
        <v/>
      </c>
      <c r="BF18" s="35" t="str">
        <f t="shared" si="27"/>
        <v/>
      </c>
      <c r="BG18" s="35" t="str">
        <f t="shared" si="28"/>
        <v/>
      </c>
      <c r="BH18" s="35" t="str">
        <f t="shared" si="29"/>
        <v/>
      </c>
      <c r="BI18" s="35" t="str">
        <f t="shared" si="30"/>
        <v/>
      </c>
      <c r="BJ18">
        <v>8</v>
      </c>
      <c r="BK18" s="35" t="s">
        <v>192</v>
      </c>
      <c r="BL18" s="35" t="s">
        <v>193</v>
      </c>
      <c r="BM18" s="35" t="str">
        <f t="shared" si="31"/>
        <v/>
      </c>
      <c r="BN18" s="35" t="str">
        <f t="shared" si="32"/>
        <v/>
      </c>
      <c r="BO18" s="35" t="str">
        <f t="shared" si="33"/>
        <v/>
      </c>
      <c r="BP18" s="35" t="str">
        <f t="shared" si="34"/>
        <v/>
      </c>
      <c r="BQ18" s="35" t="str">
        <f t="shared" si="35"/>
        <v/>
      </c>
      <c r="BR18" s="35" t="str">
        <f t="shared" si="36"/>
        <v/>
      </c>
      <c r="BS18">
        <v>8</v>
      </c>
      <c r="BT18" s="35" t="s">
        <v>232</v>
      </c>
      <c r="BU18" s="35" t="s">
        <v>233</v>
      </c>
      <c r="BV18" s="35" t="str">
        <f t="shared" si="37"/>
        <v/>
      </c>
      <c r="BW18" s="35" t="str">
        <f t="shared" si="38"/>
        <v/>
      </c>
      <c r="BX18" s="35" t="str">
        <f t="shared" si="39"/>
        <v/>
      </c>
      <c r="BY18" s="35" t="str">
        <f t="shared" si="40"/>
        <v/>
      </c>
      <c r="BZ18" s="35" t="str">
        <f t="shared" si="41"/>
        <v/>
      </c>
      <c r="CA18" s="35" t="str">
        <f t="shared" si="42"/>
        <v/>
      </c>
      <c r="CB18">
        <v>8</v>
      </c>
      <c r="CC18" s="35" t="s">
        <v>329</v>
      </c>
      <c r="CD18" s="35" t="s">
        <v>330</v>
      </c>
      <c r="CE18" s="35" t="str">
        <f t="shared" si="43"/>
        <v/>
      </c>
      <c r="CF18" s="35" t="str">
        <f t="shared" si="44"/>
        <v/>
      </c>
      <c r="CG18" s="35" t="str">
        <f t="shared" si="45"/>
        <v/>
      </c>
      <c r="CH18" s="35" t="str">
        <f t="shared" si="46"/>
        <v/>
      </c>
      <c r="CI18" s="35" t="str">
        <f t="shared" si="47"/>
        <v/>
      </c>
      <c r="CJ18" s="35" t="str">
        <f t="shared" si="48"/>
        <v/>
      </c>
    </row>
    <row r="19" spans="2:88">
      <c r="B19" s="49">
        <v>5</v>
      </c>
      <c r="C19" s="21" t="e">
        <f>_xlfn.SWITCH(F19,"男子 A","MA","男子 B","MB","男子 C","MC","男子 D","MD","女子 A","LA","女子 B","LB","女子 C","LC","女子 D","LD")</f>
        <v>#N/A</v>
      </c>
      <c r="D19" s="24">
        <f>COUNTIF($C$11:C19,C19)</f>
        <v>9</v>
      </c>
      <c r="E19" s="21" t="e">
        <f t="shared" si="49"/>
        <v>#N/A</v>
      </c>
      <c r="F19" s="46"/>
      <c r="G19" s="22"/>
      <c r="H19" s="22"/>
      <c r="I19" s="22"/>
      <c r="J19" s="23"/>
      <c r="Q19">
        <v>9</v>
      </c>
      <c r="R19" s="35" t="s">
        <v>28</v>
      </c>
      <c r="S19" s="35" t="s">
        <v>29</v>
      </c>
      <c r="T19" s="35" t="str">
        <f t="shared" si="1"/>
        <v/>
      </c>
      <c r="U19" s="35" t="str">
        <f t="shared" si="2"/>
        <v/>
      </c>
      <c r="V19" s="35" t="str">
        <f t="shared" si="3"/>
        <v/>
      </c>
      <c r="W19" s="35" t="str">
        <f t="shared" si="4"/>
        <v/>
      </c>
      <c r="X19" s="35" t="str">
        <f t="shared" si="5"/>
        <v/>
      </c>
      <c r="Y19" s="35" t="str">
        <f t="shared" si="6"/>
        <v/>
      </c>
      <c r="Z19">
        <v>9</v>
      </c>
      <c r="AA19" s="35" t="s">
        <v>74</v>
      </c>
      <c r="AB19" s="35" t="s">
        <v>75</v>
      </c>
      <c r="AC19" s="35" t="str">
        <f t="shared" si="7"/>
        <v/>
      </c>
      <c r="AD19" s="35" t="str">
        <f t="shared" si="8"/>
        <v/>
      </c>
      <c r="AE19" s="35" t="str">
        <f t="shared" si="9"/>
        <v/>
      </c>
      <c r="AF19" s="35" t="str">
        <f t="shared" si="10"/>
        <v/>
      </c>
      <c r="AG19" s="35" t="str">
        <f t="shared" si="11"/>
        <v/>
      </c>
      <c r="AH19" s="35" t="str">
        <f t="shared" si="12"/>
        <v/>
      </c>
      <c r="AI19">
        <v>9</v>
      </c>
      <c r="AJ19" s="35" t="s">
        <v>114</v>
      </c>
      <c r="AK19" s="35" t="s">
        <v>115</v>
      </c>
      <c r="AL19" s="35" t="str">
        <f t="shared" si="13"/>
        <v/>
      </c>
      <c r="AM19" s="35" t="str">
        <f t="shared" si="14"/>
        <v/>
      </c>
      <c r="AN19" s="35" t="str">
        <f t="shared" si="15"/>
        <v/>
      </c>
      <c r="AO19" s="35" t="str">
        <f t="shared" si="16"/>
        <v/>
      </c>
      <c r="AP19" s="35" t="str">
        <f t="shared" si="17"/>
        <v/>
      </c>
      <c r="AQ19" s="35" t="str">
        <f t="shared" si="18"/>
        <v/>
      </c>
      <c r="AR19">
        <v>9</v>
      </c>
      <c r="AS19" s="35" t="s">
        <v>289</v>
      </c>
      <c r="AT19" s="35" t="s">
        <v>290</v>
      </c>
      <c r="AU19" s="35" t="str">
        <f t="shared" si="19"/>
        <v/>
      </c>
      <c r="AV19" s="35" t="str">
        <f t="shared" si="20"/>
        <v/>
      </c>
      <c r="AW19" s="35" t="str">
        <f t="shared" si="21"/>
        <v/>
      </c>
      <c r="AX19" s="35" t="str">
        <f t="shared" si="22"/>
        <v/>
      </c>
      <c r="AY19" s="35" t="str">
        <f t="shared" si="23"/>
        <v/>
      </c>
      <c r="AZ19" s="35" t="str">
        <f t="shared" si="24"/>
        <v/>
      </c>
      <c r="BA19">
        <v>9</v>
      </c>
      <c r="BB19" s="35" t="s">
        <v>154</v>
      </c>
      <c r="BC19" s="35" t="s">
        <v>155</v>
      </c>
      <c r="BD19" s="35" t="str">
        <f t="shared" si="25"/>
        <v/>
      </c>
      <c r="BE19" s="35" t="str">
        <f t="shared" si="26"/>
        <v/>
      </c>
      <c r="BF19" s="35" t="str">
        <f t="shared" si="27"/>
        <v/>
      </c>
      <c r="BG19" s="35" t="str">
        <f t="shared" si="28"/>
        <v/>
      </c>
      <c r="BH19" s="35" t="str">
        <f t="shared" si="29"/>
        <v/>
      </c>
      <c r="BI19" s="35" t="str">
        <f t="shared" si="30"/>
        <v/>
      </c>
      <c r="BJ19">
        <v>9</v>
      </c>
      <c r="BK19" s="35" t="s">
        <v>194</v>
      </c>
      <c r="BL19" s="35" t="s">
        <v>195</v>
      </c>
      <c r="BM19" s="35" t="str">
        <f t="shared" si="31"/>
        <v/>
      </c>
      <c r="BN19" s="35" t="str">
        <f t="shared" si="32"/>
        <v/>
      </c>
      <c r="BO19" s="35" t="str">
        <f t="shared" si="33"/>
        <v/>
      </c>
      <c r="BP19" s="35" t="str">
        <f t="shared" si="34"/>
        <v/>
      </c>
      <c r="BQ19" s="35" t="str">
        <f t="shared" si="35"/>
        <v/>
      </c>
      <c r="BR19" s="35" t="str">
        <f t="shared" si="36"/>
        <v/>
      </c>
      <c r="BS19">
        <v>9</v>
      </c>
      <c r="BT19" s="35" t="s">
        <v>234</v>
      </c>
      <c r="BU19" s="35" t="s">
        <v>235</v>
      </c>
      <c r="BV19" s="35" t="str">
        <f t="shared" si="37"/>
        <v/>
      </c>
      <c r="BW19" s="35" t="str">
        <f t="shared" si="38"/>
        <v/>
      </c>
      <c r="BX19" s="35" t="str">
        <f t="shared" si="39"/>
        <v/>
      </c>
      <c r="BY19" s="35" t="str">
        <f t="shared" si="40"/>
        <v/>
      </c>
      <c r="BZ19" s="35" t="str">
        <f t="shared" si="41"/>
        <v/>
      </c>
      <c r="CA19" s="35" t="str">
        <f t="shared" si="42"/>
        <v/>
      </c>
      <c r="CB19">
        <v>9</v>
      </c>
      <c r="CC19" s="35" t="s">
        <v>331</v>
      </c>
      <c r="CD19" s="35" t="s">
        <v>332</v>
      </c>
      <c r="CE19" s="35" t="str">
        <f t="shared" si="43"/>
        <v/>
      </c>
      <c r="CF19" s="35" t="str">
        <f t="shared" si="44"/>
        <v/>
      </c>
      <c r="CG19" s="35" t="str">
        <f t="shared" si="45"/>
        <v/>
      </c>
      <c r="CH19" s="35" t="str">
        <f t="shared" si="46"/>
        <v/>
      </c>
      <c r="CI19" s="35" t="str">
        <f t="shared" si="47"/>
        <v/>
      </c>
      <c r="CJ19" s="35" t="str">
        <f t="shared" si="48"/>
        <v/>
      </c>
    </row>
    <row r="20" spans="2:88">
      <c r="B20" s="49"/>
      <c r="C20" s="24" t="e">
        <f>_xlfn.SWITCH(F19,"男子 A","MA","男子 B","MB","男子 C","MC","男子 D","MD","女子 A","LA","女子 B","LB","女子 C","LC","女子 D","LD")</f>
        <v>#N/A</v>
      </c>
      <c r="D20" s="24">
        <f>COUNTIF($C$11:C20,C20)</f>
        <v>10</v>
      </c>
      <c r="E20" s="21" t="e">
        <f t="shared" si="49"/>
        <v>#N/A</v>
      </c>
      <c r="F20" s="47"/>
      <c r="G20" s="24"/>
      <c r="H20" s="24"/>
      <c r="I20" s="24"/>
      <c r="J20" s="25"/>
      <c r="Q20">
        <v>10</v>
      </c>
      <c r="R20" s="35" t="s">
        <v>30</v>
      </c>
      <c r="S20" s="35" t="s">
        <v>31</v>
      </c>
      <c r="T20" s="35" t="str">
        <f t="shared" si="1"/>
        <v/>
      </c>
      <c r="U20" s="35" t="str">
        <f t="shared" si="2"/>
        <v/>
      </c>
      <c r="V20" s="35" t="str">
        <f t="shared" si="3"/>
        <v/>
      </c>
      <c r="W20" s="35" t="str">
        <f t="shared" si="4"/>
        <v/>
      </c>
      <c r="X20" s="35" t="str">
        <f t="shared" si="5"/>
        <v/>
      </c>
      <c r="Y20" s="35" t="str">
        <f t="shared" si="6"/>
        <v/>
      </c>
      <c r="Z20">
        <v>10</v>
      </c>
      <c r="AA20" s="35" t="s">
        <v>76</v>
      </c>
      <c r="AB20" s="35" t="s">
        <v>77</v>
      </c>
      <c r="AC20" s="35" t="str">
        <f t="shared" si="7"/>
        <v/>
      </c>
      <c r="AD20" s="35" t="str">
        <f t="shared" si="8"/>
        <v/>
      </c>
      <c r="AE20" s="35" t="str">
        <f t="shared" si="9"/>
        <v/>
      </c>
      <c r="AF20" s="35" t="str">
        <f t="shared" si="10"/>
        <v/>
      </c>
      <c r="AG20" s="35" t="str">
        <f t="shared" si="11"/>
        <v/>
      </c>
      <c r="AH20" s="35" t="str">
        <f t="shared" si="12"/>
        <v/>
      </c>
      <c r="AI20">
        <v>10</v>
      </c>
      <c r="AJ20" s="35" t="s">
        <v>116</v>
      </c>
      <c r="AK20" s="35" t="s">
        <v>117</v>
      </c>
      <c r="AL20" s="35" t="str">
        <f t="shared" si="13"/>
        <v/>
      </c>
      <c r="AM20" s="35" t="str">
        <f t="shared" si="14"/>
        <v/>
      </c>
      <c r="AN20" s="35" t="str">
        <f t="shared" si="15"/>
        <v/>
      </c>
      <c r="AO20" s="35" t="str">
        <f t="shared" si="16"/>
        <v/>
      </c>
      <c r="AP20" s="35" t="str">
        <f t="shared" si="17"/>
        <v/>
      </c>
      <c r="AQ20" s="35" t="str">
        <f t="shared" si="18"/>
        <v/>
      </c>
      <c r="AR20">
        <v>10</v>
      </c>
      <c r="AS20" s="35" t="s">
        <v>291</v>
      </c>
      <c r="AT20" s="35" t="s">
        <v>292</v>
      </c>
      <c r="AU20" s="35" t="str">
        <f t="shared" si="19"/>
        <v/>
      </c>
      <c r="AV20" s="35" t="str">
        <f t="shared" si="20"/>
        <v/>
      </c>
      <c r="AW20" s="35" t="str">
        <f t="shared" si="21"/>
        <v/>
      </c>
      <c r="AX20" s="35" t="str">
        <f t="shared" si="22"/>
        <v/>
      </c>
      <c r="AY20" s="35" t="str">
        <f t="shared" si="23"/>
        <v/>
      </c>
      <c r="AZ20" s="35" t="str">
        <f t="shared" si="24"/>
        <v/>
      </c>
      <c r="BA20">
        <v>10</v>
      </c>
      <c r="BB20" s="35" t="s">
        <v>156</v>
      </c>
      <c r="BC20" s="35" t="s">
        <v>157</v>
      </c>
      <c r="BD20" s="35" t="str">
        <f t="shared" si="25"/>
        <v/>
      </c>
      <c r="BE20" s="35" t="str">
        <f t="shared" si="26"/>
        <v/>
      </c>
      <c r="BF20" s="35" t="str">
        <f t="shared" si="27"/>
        <v/>
      </c>
      <c r="BG20" s="35" t="str">
        <f t="shared" si="28"/>
        <v/>
      </c>
      <c r="BH20" s="35" t="str">
        <f t="shared" si="29"/>
        <v/>
      </c>
      <c r="BI20" s="35" t="str">
        <f t="shared" si="30"/>
        <v/>
      </c>
      <c r="BJ20">
        <v>10</v>
      </c>
      <c r="BK20" s="35" t="s">
        <v>196</v>
      </c>
      <c r="BL20" s="35" t="s">
        <v>197</v>
      </c>
      <c r="BM20" s="35" t="str">
        <f t="shared" si="31"/>
        <v/>
      </c>
      <c r="BN20" s="35" t="str">
        <f t="shared" si="32"/>
        <v/>
      </c>
      <c r="BO20" s="35" t="str">
        <f t="shared" si="33"/>
        <v/>
      </c>
      <c r="BP20" s="35" t="str">
        <f t="shared" si="34"/>
        <v/>
      </c>
      <c r="BQ20" s="35" t="str">
        <f t="shared" si="35"/>
        <v/>
      </c>
      <c r="BR20" s="35" t="str">
        <f t="shared" si="36"/>
        <v/>
      </c>
      <c r="BS20">
        <v>10</v>
      </c>
      <c r="BT20" s="35" t="s">
        <v>236</v>
      </c>
      <c r="BU20" s="35" t="s">
        <v>237</v>
      </c>
      <c r="BV20" s="35" t="str">
        <f t="shared" si="37"/>
        <v/>
      </c>
      <c r="BW20" s="35" t="str">
        <f t="shared" si="38"/>
        <v/>
      </c>
      <c r="BX20" s="35" t="str">
        <f t="shared" si="39"/>
        <v/>
      </c>
      <c r="BY20" s="35" t="str">
        <f t="shared" si="40"/>
        <v/>
      </c>
      <c r="BZ20" s="35" t="str">
        <f t="shared" si="41"/>
        <v/>
      </c>
      <c r="CA20" s="35" t="str">
        <f t="shared" si="42"/>
        <v/>
      </c>
      <c r="CB20">
        <v>10</v>
      </c>
      <c r="CC20" s="35" t="s">
        <v>333</v>
      </c>
      <c r="CD20" s="35" t="s">
        <v>334</v>
      </c>
      <c r="CE20" s="35" t="str">
        <f t="shared" si="43"/>
        <v/>
      </c>
      <c r="CF20" s="35" t="str">
        <f t="shared" si="44"/>
        <v/>
      </c>
      <c r="CG20" s="35" t="str">
        <f t="shared" si="45"/>
        <v/>
      </c>
      <c r="CH20" s="35" t="str">
        <f t="shared" si="46"/>
        <v/>
      </c>
      <c r="CI20" s="35" t="str">
        <f t="shared" si="47"/>
        <v/>
      </c>
      <c r="CJ20" s="35" t="str">
        <f t="shared" si="48"/>
        <v/>
      </c>
    </row>
    <row r="21" spans="2:88">
      <c r="B21" s="49">
        <v>6</v>
      </c>
      <c r="C21" s="21" t="e">
        <f>_xlfn.SWITCH(F21,"男子 A","MA","男子 B","MB","男子 C","MC","男子 D","MD","女子 A","LA","女子 B","LB","女子 C","LC","女子 D","LD")</f>
        <v>#N/A</v>
      </c>
      <c r="D21" s="24">
        <f>COUNTIF($C$11:C21,C21)</f>
        <v>11</v>
      </c>
      <c r="E21" s="21" t="e">
        <f t="shared" si="49"/>
        <v>#N/A</v>
      </c>
      <c r="F21" s="46"/>
      <c r="G21" s="22"/>
      <c r="H21" s="22"/>
      <c r="I21" s="22"/>
      <c r="J21" s="23"/>
      <c r="Q21">
        <v>11</v>
      </c>
      <c r="R21" s="35" t="s">
        <v>32</v>
      </c>
      <c r="S21" s="35" t="s">
        <v>33</v>
      </c>
      <c r="T21" s="35" t="str">
        <f t="shared" si="1"/>
        <v/>
      </c>
      <c r="U21" s="35" t="str">
        <f t="shared" si="2"/>
        <v/>
      </c>
      <c r="V21" s="35" t="str">
        <f t="shared" si="3"/>
        <v/>
      </c>
      <c r="W21" s="35" t="str">
        <f t="shared" si="4"/>
        <v/>
      </c>
      <c r="X21" s="35" t="str">
        <f t="shared" si="5"/>
        <v/>
      </c>
      <c r="Y21" s="35" t="str">
        <f t="shared" si="6"/>
        <v/>
      </c>
      <c r="Z21">
        <v>11</v>
      </c>
      <c r="AA21" s="35" t="s">
        <v>78</v>
      </c>
      <c r="AB21" s="35" t="s">
        <v>79</v>
      </c>
      <c r="AC21" s="35" t="str">
        <f t="shared" si="7"/>
        <v/>
      </c>
      <c r="AD21" s="35" t="str">
        <f t="shared" si="8"/>
        <v/>
      </c>
      <c r="AE21" s="35" t="str">
        <f t="shared" si="9"/>
        <v/>
      </c>
      <c r="AF21" s="35" t="str">
        <f t="shared" si="10"/>
        <v/>
      </c>
      <c r="AG21" s="35" t="str">
        <f t="shared" si="11"/>
        <v/>
      </c>
      <c r="AH21" s="35" t="str">
        <f t="shared" si="12"/>
        <v/>
      </c>
      <c r="AI21">
        <v>11</v>
      </c>
      <c r="AJ21" s="35" t="s">
        <v>118</v>
      </c>
      <c r="AK21" s="35" t="s">
        <v>119</v>
      </c>
      <c r="AL21" s="35" t="str">
        <f t="shared" si="13"/>
        <v/>
      </c>
      <c r="AM21" s="35" t="str">
        <f t="shared" si="14"/>
        <v/>
      </c>
      <c r="AN21" s="35" t="str">
        <f t="shared" si="15"/>
        <v/>
      </c>
      <c r="AO21" s="35" t="str">
        <f t="shared" si="16"/>
        <v/>
      </c>
      <c r="AP21" s="35" t="str">
        <f t="shared" si="17"/>
        <v/>
      </c>
      <c r="AQ21" s="35" t="str">
        <f t="shared" si="18"/>
        <v/>
      </c>
      <c r="AR21">
        <v>11</v>
      </c>
      <c r="AS21" s="35" t="s">
        <v>293</v>
      </c>
      <c r="AT21" s="35" t="s">
        <v>294</v>
      </c>
      <c r="AU21" s="35" t="str">
        <f t="shared" si="19"/>
        <v/>
      </c>
      <c r="AV21" s="35" t="str">
        <f t="shared" si="20"/>
        <v/>
      </c>
      <c r="AW21" s="35" t="str">
        <f t="shared" si="21"/>
        <v/>
      </c>
      <c r="AX21" s="35" t="str">
        <f t="shared" si="22"/>
        <v/>
      </c>
      <c r="AY21" s="35" t="str">
        <f t="shared" si="23"/>
        <v/>
      </c>
      <c r="AZ21" s="35" t="str">
        <f t="shared" si="24"/>
        <v/>
      </c>
      <c r="BA21">
        <v>11</v>
      </c>
      <c r="BB21" s="35" t="s">
        <v>158</v>
      </c>
      <c r="BC21" s="35" t="s">
        <v>159</v>
      </c>
      <c r="BD21" s="35" t="str">
        <f t="shared" si="25"/>
        <v/>
      </c>
      <c r="BE21" s="35" t="str">
        <f t="shared" si="26"/>
        <v/>
      </c>
      <c r="BF21" s="35" t="str">
        <f t="shared" si="27"/>
        <v/>
      </c>
      <c r="BG21" s="35" t="str">
        <f t="shared" si="28"/>
        <v/>
      </c>
      <c r="BH21" s="35" t="str">
        <f t="shared" si="29"/>
        <v/>
      </c>
      <c r="BI21" s="35" t="str">
        <f t="shared" si="30"/>
        <v/>
      </c>
      <c r="BJ21">
        <v>11</v>
      </c>
      <c r="BK21" s="35" t="s">
        <v>198</v>
      </c>
      <c r="BL21" s="35" t="s">
        <v>199</v>
      </c>
      <c r="BM21" s="35" t="str">
        <f t="shared" si="31"/>
        <v/>
      </c>
      <c r="BN21" s="35" t="str">
        <f t="shared" si="32"/>
        <v/>
      </c>
      <c r="BO21" s="35" t="str">
        <f t="shared" si="33"/>
        <v/>
      </c>
      <c r="BP21" s="35" t="str">
        <f t="shared" si="34"/>
        <v/>
      </c>
      <c r="BQ21" s="35" t="str">
        <f t="shared" si="35"/>
        <v/>
      </c>
      <c r="BR21" s="35" t="str">
        <f t="shared" si="36"/>
        <v/>
      </c>
      <c r="BS21">
        <v>11</v>
      </c>
      <c r="BT21" s="35" t="s">
        <v>238</v>
      </c>
      <c r="BU21" s="35" t="s">
        <v>239</v>
      </c>
      <c r="BV21" s="35" t="str">
        <f t="shared" si="37"/>
        <v/>
      </c>
      <c r="BW21" s="35" t="str">
        <f t="shared" si="38"/>
        <v/>
      </c>
      <c r="BX21" s="35" t="str">
        <f t="shared" si="39"/>
        <v/>
      </c>
      <c r="BY21" s="35" t="str">
        <f t="shared" si="40"/>
        <v/>
      </c>
      <c r="BZ21" s="35" t="str">
        <f t="shared" si="41"/>
        <v/>
      </c>
      <c r="CA21" s="35" t="str">
        <f t="shared" si="42"/>
        <v/>
      </c>
      <c r="CB21">
        <v>11</v>
      </c>
      <c r="CC21" s="35" t="s">
        <v>335</v>
      </c>
      <c r="CD21" s="35" t="s">
        <v>336</v>
      </c>
      <c r="CE21" s="35" t="str">
        <f t="shared" si="43"/>
        <v/>
      </c>
      <c r="CF21" s="35" t="str">
        <f t="shared" si="44"/>
        <v/>
      </c>
      <c r="CG21" s="35" t="str">
        <f t="shared" si="45"/>
        <v/>
      </c>
      <c r="CH21" s="35" t="str">
        <f t="shared" si="46"/>
        <v/>
      </c>
      <c r="CI21" s="35" t="str">
        <f t="shared" si="47"/>
        <v/>
      </c>
      <c r="CJ21" s="35" t="str">
        <f t="shared" si="48"/>
        <v/>
      </c>
    </row>
    <row r="22" spans="2:88">
      <c r="B22" s="49"/>
      <c r="C22" s="24" t="e">
        <f>_xlfn.SWITCH(F21,"男子 A","MA","男子 B","MB","男子 C","MC","男子 D","MD","女子 A","LA","女子 B","LB","女子 C","LC","女子 D","LD")</f>
        <v>#N/A</v>
      </c>
      <c r="D22" s="24">
        <f>COUNTIF($C$11:C22,C22)</f>
        <v>12</v>
      </c>
      <c r="E22" s="21" t="e">
        <f t="shared" si="49"/>
        <v>#N/A</v>
      </c>
      <c r="F22" s="47"/>
      <c r="G22" s="24"/>
      <c r="H22" s="24"/>
      <c r="I22" s="24"/>
      <c r="J22" s="25"/>
      <c r="Q22">
        <v>12</v>
      </c>
      <c r="R22" s="35" t="s">
        <v>34</v>
      </c>
      <c r="S22" s="35" t="s">
        <v>35</v>
      </c>
      <c r="T22" s="35" t="str">
        <f t="shared" si="1"/>
        <v/>
      </c>
      <c r="U22" s="35" t="str">
        <f t="shared" si="2"/>
        <v/>
      </c>
      <c r="V22" s="35" t="str">
        <f t="shared" si="3"/>
        <v/>
      </c>
      <c r="W22" s="35" t="str">
        <f t="shared" si="4"/>
        <v/>
      </c>
      <c r="X22" s="35" t="str">
        <f t="shared" si="5"/>
        <v/>
      </c>
      <c r="Y22" s="35" t="str">
        <f t="shared" si="6"/>
        <v/>
      </c>
      <c r="Z22">
        <v>12</v>
      </c>
      <c r="AA22" s="35" t="s">
        <v>80</v>
      </c>
      <c r="AB22" s="35" t="s">
        <v>81</v>
      </c>
      <c r="AC22" s="35" t="str">
        <f t="shared" si="7"/>
        <v/>
      </c>
      <c r="AD22" s="35" t="str">
        <f t="shared" si="8"/>
        <v/>
      </c>
      <c r="AE22" s="35" t="str">
        <f t="shared" si="9"/>
        <v/>
      </c>
      <c r="AF22" s="35" t="str">
        <f t="shared" si="10"/>
        <v/>
      </c>
      <c r="AG22" s="35" t="str">
        <f t="shared" si="11"/>
        <v/>
      </c>
      <c r="AH22" s="35" t="str">
        <f t="shared" si="12"/>
        <v/>
      </c>
      <c r="AI22">
        <v>12</v>
      </c>
      <c r="AJ22" s="35" t="s">
        <v>120</v>
      </c>
      <c r="AK22" s="35" t="s">
        <v>121</v>
      </c>
      <c r="AL22" s="35" t="str">
        <f t="shared" si="13"/>
        <v/>
      </c>
      <c r="AM22" s="35" t="str">
        <f t="shared" si="14"/>
        <v/>
      </c>
      <c r="AN22" s="35" t="str">
        <f t="shared" si="15"/>
        <v/>
      </c>
      <c r="AO22" s="35" t="str">
        <f t="shared" si="16"/>
        <v/>
      </c>
      <c r="AP22" s="35" t="str">
        <f t="shared" si="17"/>
        <v/>
      </c>
      <c r="AQ22" s="35" t="str">
        <f t="shared" si="18"/>
        <v/>
      </c>
      <c r="AR22">
        <v>12</v>
      </c>
      <c r="AS22" s="35" t="s">
        <v>295</v>
      </c>
      <c r="AT22" s="35" t="s">
        <v>296</v>
      </c>
      <c r="AU22" s="35" t="str">
        <f t="shared" si="19"/>
        <v/>
      </c>
      <c r="AV22" s="35" t="str">
        <f t="shared" si="20"/>
        <v/>
      </c>
      <c r="AW22" s="35" t="str">
        <f t="shared" si="21"/>
        <v/>
      </c>
      <c r="AX22" s="35" t="str">
        <f t="shared" si="22"/>
        <v/>
      </c>
      <c r="AY22" s="35" t="str">
        <f t="shared" si="23"/>
        <v/>
      </c>
      <c r="AZ22" s="35" t="str">
        <f t="shared" si="24"/>
        <v/>
      </c>
      <c r="BA22">
        <v>12</v>
      </c>
      <c r="BB22" s="35" t="s">
        <v>160</v>
      </c>
      <c r="BC22" s="35" t="s">
        <v>161</v>
      </c>
      <c r="BD22" s="35" t="str">
        <f t="shared" si="25"/>
        <v/>
      </c>
      <c r="BE22" s="35" t="str">
        <f t="shared" si="26"/>
        <v/>
      </c>
      <c r="BF22" s="35" t="str">
        <f t="shared" si="27"/>
        <v/>
      </c>
      <c r="BG22" s="35" t="str">
        <f t="shared" si="28"/>
        <v/>
      </c>
      <c r="BH22" s="35" t="str">
        <f t="shared" si="29"/>
        <v/>
      </c>
      <c r="BI22" s="35" t="str">
        <f t="shared" si="30"/>
        <v/>
      </c>
      <c r="BJ22">
        <v>12</v>
      </c>
      <c r="BK22" s="35" t="s">
        <v>200</v>
      </c>
      <c r="BL22" s="35" t="s">
        <v>201</v>
      </c>
      <c r="BM22" s="35" t="str">
        <f t="shared" si="31"/>
        <v/>
      </c>
      <c r="BN22" s="35" t="str">
        <f t="shared" si="32"/>
        <v/>
      </c>
      <c r="BO22" s="35" t="str">
        <f t="shared" si="33"/>
        <v/>
      </c>
      <c r="BP22" s="35" t="str">
        <f t="shared" si="34"/>
        <v/>
      </c>
      <c r="BQ22" s="35" t="str">
        <f t="shared" si="35"/>
        <v/>
      </c>
      <c r="BR22" s="35" t="str">
        <f t="shared" si="36"/>
        <v/>
      </c>
      <c r="BS22">
        <v>12</v>
      </c>
      <c r="BT22" s="35" t="s">
        <v>240</v>
      </c>
      <c r="BU22" s="35" t="s">
        <v>241</v>
      </c>
      <c r="BV22" s="35" t="str">
        <f t="shared" si="37"/>
        <v/>
      </c>
      <c r="BW22" s="35" t="str">
        <f t="shared" si="38"/>
        <v/>
      </c>
      <c r="BX22" s="35" t="str">
        <f t="shared" si="39"/>
        <v/>
      </c>
      <c r="BY22" s="35" t="str">
        <f t="shared" si="40"/>
        <v/>
      </c>
      <c r="BZ22" s="35" t="str">
        <f t="shared" si="41"/>
        <v/>
      </c>
      <c r="CA22" s="35" t="str">
        <f t="shared" si="42"/>
        <v/>
      </c>
      <c r="CB22">
        <v>12</v>
      </c>
      <c r="CC22" s="35" t="s">
        <v>337</v>
      </c>
      <c r="CD22" s="35" t="s">
        <v>338</v>
      </c>
      <c r="CE22" s="35" t="str">
        <f t="shared" si="43"/>
        <v/>
      </c>
      <c r="CF22" s="35" t="str">
        <f t="shared" si="44"/>
        <v/>
      </c>
      <c r="CG22" s="35" t="str">
        <f t="shared" si="45"/>
        <v/>
      </c>
      <c r="CH22" s="35" t="str">
        <f t="shared" si="46"/>
        <v/>
      </c>
      <c r="CI22" s="35" t="str">
        <f t="shared" si="47"/>
        <v/>
      </c>
      <c r="CJ22" s="35" t="str">
        <f t="shared" si="48"/>
        <v/>
      </c>
    </row>
    <row r="23" spans="2:88">
      <c r="B23" s="49">
        <v>7</v>
      </c>
      <c r="C23" s="21" t="e">
        <f>_xlfn.SWITCH(F23,"男子 A","MA","男子 B","MB","男子 C","MC","男子 D","MD","女子 A","LA","女子 B","LB","女子 C","LC","女子 D","LD")</f>
        <v>#N/A</v>
      </c>
      <c r="D23" s="24">
        <f>COUNTIF($C$11:C23,C23)</f>
        <v>13</v>
      </c>
      <c r="E23" s="21" t="e">
        <f t="shared" si="49"/>
        <v>#N/A</v>
      </c>
      <c r="F23" s="46"/>
      <c r="G23" s="22"/>
      <c r="H23" s="22"/>
      <c r="I23" s="22"/>
      <c r="J23" s="23"/>
      <c r="Q23">
        <v>13</v>
      </c>
      <c r="R23" s="35" t="s">
        <v>36</v>
      </c>
      <c r="S23" s="35" t="s">
        <v>37</v>
      </c>
      <c r="T23" s="35" t="str">
        <f t="shared" si="1"/>
        <v/>
      </c>
      <c r="U23" s="35" t="str">
        <f t="shared" si="2"/>
        <v/>
      </c>
      <c r="V23" s="35" t="str">
        <f t="shared" si="3"/>
        <v/>
      </c>
      <c r="W23" s="35" t="str">
        <f t="shared" si="4"/>
        <v/>
      </c>
      <c r="X23" s="35" t="str">
        <f t="shared" si="5"/>
        <v/>
      </c>
      <c r="Y23" s="35" t="str">
        <f t="shared" si="6"/>
        <v/>
      </c>
      <c r="Z23">
        <v>13</v>
      </c>
      <c r="AA23" s="35" t="s">
        <v>82</v>
      </c>
      <c r="AB23" s="35" t="s">
        <v>83</v>
      </c>
      <c r="AC23" s="35" t="str">
        <f t="shared" si="7"/>
        <v/>
      </c>
      <c r="AD23" s="35" t="str">
        <f t="shared" si="8"/>
        <v/>
      </c>
      <c r="AE23" s="35" t="str">
        <f t="shared" si="9"/>
        <v/>
      </c>
      <c r="AF23" s="35" t="str">
        <f t="shared" si="10"/>
        <v/>
      </c>
      <c r="AG23" s="35" t="str">
        <f t="shared" si="11"/>
        <v/>
      </c>
      <c r="AH23" s="35" t="str">
        <f t="shared" si="12"/>
        <v/>
      </c>
      <c r="AI23">
        <v>13</v>
      </c>
      <c r="AJ23" s="35" t="s">
        <v>122</v>
      </c>
      <c r="AK23" s="35" t="s">
        <v>123</v>
      </c>
      <c r="AL23" s="35" t="str">
        <f t="shared" si="13"/>
        <v/>
      </c>
      <c r="AM23" s="35" t="str">
        <f t="shared" si="14"/>
        <v/>
      </c>
      <c r="AN23" s="35" t="str">
        <f t="shared" si="15"/>
        <v/>
      </c>
      <c r="AO23" s="35" t="str">
        <f t="shared" si="16"/>
        <v/>
      </c>
      <c r="AP23" s="35" t="str">
        <f t="shared" si="17"/>
        <v/>
      </c>
      <c r="AQ23" s="35" t="str">
        <f t="shared" si="18"/>
        <v/>
      </c>
      <c r="AR23">
        <v>13</v>
      </c>
      <c r="AS23" s="35" t="s">
        <v>297</v>
      </c>
      <c r="AT23" s="35" t="s">
        <v>298</v>
      </c>
      <c r="AU23" s="35" t="str">
        <f t="shared" si="19"/>
        <v/>
      </c>
      <c r="AV23" s="35" t="str">
        <f t="shared" si="20"/>
        <v/>
      </c>
      <c r="AW23" s="35" t="str">
        <f t="shared" si="21"/>
        <v/>
      </c>
      <c r="AX23" s="35" t="str">
        <f t="shared" si="22"/>
        <v/>
      </c>
      <c r="AY23" s="35" t="str">
        <f t="shared" si="23"/>
        <v/>
      </c>
      <c r="AZ23" s="35" t="str">
        <f t="shared" si="24"/>
        <v/>
      </c>
      <c r="BA23">
        <v>13</v>
      </c>
      <c r="BB23" s="35" t="s">
        <v>162</v>
      </c>
      <c r="BC23" s="35" t="s">
        <v>163</v>
      </c>
      <c r="BD23" s="35" t="str">
        <f t="shared" si="25"/>
        <v/>
      </c>
      <c r="BE23" s="35" t="str">
        <f t="shared" si="26"/>
        <v/>
      </c>
      <c r="BF23" s="35" t="str">
        <f t="shared" si="27"/>
        <v/>
      </c>
      <c r="BG23" s="35" t="str">
        <f t="shared" si="28"/>
        <v/>
      </c>
      <c r="BH23" s="35" t="str">
        <f t="shared" si="29"/>
        <v/>
      </c>
      <c r="BI23" s="35" t="str">
        <f t="shared" si="30"/>
        <v/>
      </c>
      <c r="BJ23">
        <v>13</v>
      </c>
      <c r="BK23" s="35" t="s">
        <v>202</v>
      </c>
      <c r="BL23" s="35" t="s">
        <v>203</v>
      </c>
      <c r="BM23" s="35" t="str">
        <f t="shared" si="31"/>
        <v/>
      </c>
      <c r="BN23" s="35" t="str">
        <f t="shared" si="32"/>
        <v/>
      </c>
      <c r="BO23" s="35" t="str">
        <f t="shared" si="33"/>
        <v/>
      </c>
      <c r="BP23" s="35" t="str">
        <f t="shared" si="34"/>
        <v/>
      </c>
      <c r="BQ23" s="35" t="str">
        <f t="shared" si="35"/>
        <v/>
      </c>
      <c r="BR23" s="35" t="str">
        <f t="shared" si="36"/>
        <v/>
      </c>
      <c r="BS23">
        <v>13</v>
      </c>
      <c r="BT23" s="35" t="s">
        <v>242</v>
      </c>
      <c r="BU23" s="35" t="s">
        <v>243</v>
      </c>
      <c r="BV23" s="35" t="str">
        <f t="shared" si="37"/>
        <v/>
      </c>
      <c r="BW23" s="35" t="str">
        <f t="shared" si="38"/>
        <v/>
      </c>
      <c r="BX23" s="35" t="str">
        <f t="shared" si="39"/>
        <v/>
      </c>
      <c r="BY23" s="35" t="str">
        <f t="shared" si="40"/>
        <v/>
      </c>
      <c r="BZ23" s="35" t="str">
        <f t="shared" si="41"/>
        <v/>
      </c>
      <c r="CA23" s="35" t="str">
        <f t="shared" si="42"/>
        <v/>
      </c>
      <c r="CB23">
        <v>13</v>
      </c>
      <c r="CC23" s="35" t="s">
        <v>339</v>
      </c>
      <c r="CD23" s="35" t="s">
        <v>340</v>
      </c>
      <c r="CE23" s="35" t="str">
        <f t="shared" si="43"/>
        <v/>
      </c>
      <c r="CF23" s="35" t="str">
        <f t="shared" si="44"/>
        <v/>
      </c>
      <c r="CG23" s="35" t="str">
        <f t="shared" si="45"/>
        <v/>
      </c>
      <c r="CH23" s="35" t="str">
        <f t="shared" si="46"/>
        <v/>
      </c>
      <c r="CI23" s="35" t="str">
        <f t="shared" si="47"/>
        <v/>
      </c>
      <c r="CJ23" s="35" t="str">
        <f t="shared" si="48"/>
        <v/>
      </c>
    </row>
    <row r="24" spans="2:88">
      <c r="B24" s="49"/>
      <c r="C24" s="24" t="e">
        <f>_xlfn.SWITCH(F23,"男子 A","MA","男子 B","MB","男子 C","MC","男子 D","MD","女子 A","LA","女子 B","LB","女子 C","LC","女子 D","LD")</f>
        <v>#N/A</v>
      </c>
      <c r="D24" s="24">
        <f>COUNTIF($C$11:C24,C24)</f>
        <v>14</v>
      </c>
      <c r="E24" s="21" t="e">
        <f t="shared" si="49"/>
        <v>#N/A</v>
      </c>
      <c r="F24" s="47"/>
      <c r="G24" s="24"/>
      <c r="H24" s="24"/>
      <c r="I24" s="24"/>
      <c r="J24" s="25"/>
      <c r="Q24">
        <v>14</v>
      </c>
      <c r="R24" s="35" t="s">
        <v>38</v>
      </c>
      <c r="S24" s="35" t="s">
        <v>39</v>
      </c>
      <c r="T24" s="35" t="str">
        <f t="shared" si="1"/>
        <v/>
      </c>
      <c r="U24" s="35" t="str">
        <f t="shared" si="2"/>
        <v/>
      </c>
      <c r="V24" s="35" t="str">
        <f t="shared" si="3"/>
        <v/>
      </c>
      <c r="W24" s="35" t="str">
        <f t="shared" si="4"/>
        <v/>
      </c>
      <c r="X24" s="35" t="str">
        <f t="shared" si="5"/>
        <v/>
      </c>
      <c r="Y24" s="35" t="str">
        <f t="shared" si="6"/>
        <v/>
      </c>
      <c r="Z24">
        <v>14</v>
      </c>
      <c r="AA24" s="35" t="s">
        <v>84</v>
      </c>
      <c r="AB24" s="35" t="s">
        <v>85</v>
      </c>
      <c r="AC24" s="35" t="str">
        <f t="shared" si="7"/>
        <v/>
      </c>
      <c r="AD24" s="35" t="str">
        <f t="shared" si="8"/>
        <v/>
      </c>
      <c r="AE24" s="35" t="str">
        <f t="shared" si="9"/>
        <v/>
      </c>
      <c r="AF24" s="35" t="str">
        <f t="shared" si="10"/>
        <v/>
      </c>
      <c r="AG24" s="35" t="str">
        <f t="shared" si="11"/>
        <v/>
      </c>
      <c r="AH24" s="35" t="str">
        <f t="shared" si="12"/>
        <v/>
      </c>
      <c r="AI24">
        <v>14</v>
      </c>
      <c r="AJ24" s="35" t="s">
        <v>124</v>
      </c>
      <c r="AK24" s="35" t="s">
        <v>125</v>
      </c>
      <c r="AL24" s="35" t="str">
        <f t="shared" si="13"/>
        <v/>
      </c>
      <c r="AM24" s="35" t="str">
        <f t="shared" si="14"/>
        <v/>
      </c>
      <c r="AN24" s="35" t="str">
        <f t="shared" si="15"/>
        <v/>
      </c>
      <c r="AO24" s="35" t="str">
        <f t="shared" si="16"/>
        <v/>
      </c>
      <c r="AP24" s="35" t="str">
        <f t="shared" si="17"/>
        <v/>
      </c>
      <c r="AQ24" s="35" t="str">
        <f t="shared" si="18"/>
        <v/>
      </c>
      <c r="AR24">
        <v>14</v>
      </c>
      <c r="AS24" s="35" t="s">
        <v>299</v>
      </c>
      <c r="AT24" s="35" t="s">
        <v>300</v>
      </c>
      <c r="AU24" s="35" t="str">
        <f t="shared" si="19"/>
        <v/>
      </c>
      <c r="AV24" s="35" t="str">
        <f t="shared" si="20"/>
        <v/>
      </c>
      <c r="AW24" s="35" t="str">
        <f t="shared" si="21"/>
        <v/>
      </c>
      <c r="AX24" s="35" t="str">
        <f t="shared" si="22"/>
        <v/>
      </c>
      <c r="AY24" s="35" t="str">
        <f t="shared" si="23"/>
        <v/>
      </c>
      <c r="AZ24" s="35" t="str">
        <f t="shared" si="24"/>
        <v/>
      </c>
      <c r="BA24">
        <v>14</v>
      </c>
      <c r="BB24" s="35" t="s">
        <v>164</v>
      </c>
      <c r="BC24" s="35" t="s">
        <v>165</v>
      </c>
      <c r="BD24" s="35" t="str">
        <f t="shared" si="25"/>
        <v/>
      </c>
      <c r="BE24" s="35" t="str">
        <f t="shared" si="26"/>
        <v/>
      </c>
      <c r="BF24" s="35" t="str">
        <f t="shared" si="27"/>
        <v/>
      </c>
      <c r="BG24" s="35" t="str">
        <f t="shared" si="28"/>
        <v/>
      </c>
      <c r="BH24" s="35" t="str">
        <f t="shared" si="29"/>
        <v/>
      </c>
      <c r="BI24" s="35" t="str">
        <f t="shared" si="30"/>
        <v/>
      </c>
      <c r="BJ24">
        <v>14</v>
      </c>
      <c r="BK24" s="35" t="s">
        <v>204</v>
      </c>
      <c r="BL24" s="35" t="s">
        <v>205</v>
      </c>
      <c r="BM24" s="35" t="str">
        <f t="shared" si="31"/>
        <v/>
      </c>
      <c r="BN24" s="35" t="str">
        <f t="shared" si="32"/>
        <v/>
      </c>
      <c r="BO24" s="35" t="str">
        <f t="shared" si="33"/>
        <v/>
      </c>
      <c r="BP24" s="35" t="str">
        <f t="shared" si="34"/>
        <v/>
      </c>
      <c r="BQ24" s="35" t="str">
        <f t="shared" si="35"/>
        <v/>
      </c>
      <c r="BR24" s="35" t="str">
        <f t="shared" si="36"/>
        <v/>
      </c>
      <c r="BS24">
        <v>14</v>
      </c>
      <c r="BT24" s="35" t="s">
        <v>244</v>
      </c>
      <c r="BU24" s="35" t="s">
        <v>245</v>
      </c>
      <c r="BV24" s="35" t="str">
        <f t="shared" si="37"/>
        <v/>
      </c>
      <c r="BW24" s="35" t="str">
        <f t="shared" si="38"/>
        <v/>
      </c>
      <c r="BX24" s="35" t="str">
        <f t="shared" si="39"/>
        <v/>
      </c>
      <c r="BY24" s="35" t="str">
        <f t="shared" si="40"/>
        <v/>
      </c>
      <c r="BZ24" s="35" t="str">
        <f t="shared" si="41"/>
        <v/>
      </c>
      <c r="CA24" s="35" t="str">
        <f t="shared" si="42"/>
        <v/>
      </c>
      <c r="CB24">
        <v>14</v>
      </c>
      <c r="CC24" s="35" t="s">
        <v>341</v>
      </c>
      <c r="CD24" s="35" t="s">
        <v>342</v>
      </c>
      <c r="CE24" s="35" t="str">
        <f t="shared" si="43"/>
        <v/>
      </c>
      <c r="CF24" s="35" t="str">
        <f t="shared" si="44"/>
        <v/>
      </c>
      <c r="CG24" s="35" t="str">
        <f t="shared" si="45"/>
        <v/>
      </c>
      <c r="CH24" s="35" t="str">
        <f t="shared" si="46"/>
        <v/>
      </c>
      <c r="CI24" s="35" t="str">
        <f t="shared" si="47"/>
        <v/>
      </c>
      <c r="CJ24" s="35" t="str">
        <f t="shared" si="48"/>
        <v/>
      </c>
    </row>
    <row r="25" spans="2:88">
      <c r="B25" s="49">
        <v>8</v>
      </c>
      <c r="C25" s="21" t="e">
        <f>_xlfn.SWITCH(F25,"男子 A","MA","男子 B","MB","男子 C","MC","男子 D","MD","女子 A","LA","女子 B","LB","女子 C","LC","女子 D","LD")</f>
        <v>#N/A</v>
      </c>
      <c r="D25" s="24">
        <f>COUNTIF($C$11:C25,C25)</f>
        <v>15</v>
      </c>
      <c r="E25" s="21" t="e">
        <f t="shared" si="49"/>
        <v>#N/A</v>
      </c>
      <c r="F25" s="46"/>
      <c r="G25" s="22"/>
      <c r="H25" s="22"/>
      <c r="I25" s="22"/>
      <c r="J25" s="23"/>
      <c r="Q25">
        <v>15</v>
      </c>
      <c r="R25" s="35" t="s">
        <v>40</v>
      </c>
      <c r="S25" s="35" t="s">
        <v>41</v>
      </c>
      <c r="T25" s="35" t="str">
        <f t="shared" si="1"/>
        <v/>
      </c>
      <c r="U25" s="35" t="str">
        <f t="shared" si="2"/>
        <v/>
      </c>
      <c r="V25" s="35" t="str">
        <f t="shared" si="3"/>
        <v/>
      </c>
      <c r="W25" s="35" t="str">
        <f t="shared" si="4"/>
        <v/>
      </c>
      <c r="X25" s="35" t="str">
        <f t="shared" si="5"/>
        <v/>
      </c>
      <c r="Y25" s="35" t="str">
        <f t="shared" si="6"/>
        <v/>
      </c>
      <c r="Z25">
        <v>15</v>
      </c>
      <c r="AA25" s="35" t="s">
        <v>86</v>
      </c>
      <c r="AB25" s="35" t="s">
        <v>87</v>
      </c>
      <c r="AC25" s="35" t="str">
        <f t="shared" si="7"/>
        <v/>
      </c>
      <c r="AD25" s="35" t="str">
        <f t="shared" si="8"/>
        <v/>
      </c>
      <c r="AE25" s="35" t="str">
        <f t="shared" si="9"/>
        <v/>
      </c>
      <c r="AF25" s="35" t="str">
        <f t="shared" si="10"/>
        <v/>
      </c>
      <c r="AG25" s="35" t="str">
        <f t="shared" si="11"/>
        <v/>
      </c>
      <c r="AH25" s="35" t="str">
        <f t="shared" si="12"/>
        <v/>
      </c>
      <c r="AI25">
        <v>15</v>
      </c>
      <c r="AJ25" s="35" t="s">
        <v>126</v>
      </c>
      <c r="AK25" s="35" t="s">
        <v>127</v>
      </c>
      <c r="AL25" s="35" t="str">
        <f t="shared" si="13"/>
        <v/>
      </c>
      <c r="AM25" s="35" t="str">
        <f t="shared" si="14"/>
        <v/>
      </c>
      <c r="AN25" s="35" t="str">
        <f t="shared" si="15"/>
        <v/>
      </c>
      <c r="AO25" s="35" t="str">
        <f t="shared" si="16"/>
        <v/>
      </c>
      <c r="AP25" s="35" t="str">
        <f t="shared" si="17"/>
        <v/>
      </c>
      <c r="AQ25" s="35" t="str">
        <f t="shared" si="18"/>
        <v/>
      </c>
      <c r="AR25">
        <v>15</v>
      </c>
      <c r="AS25" s="35" t="s">
        <v>301</v>
      </c>
      <c r="AT25" s="35" t="s">
        <v>302</v>
      </c>
      <c r="AU25" s="35" t="str">
        <f t="shared" si="19"/>
        <v/>
      </c>
      <c r="AV25" s="35" t="str">
        <f t="shared" si="20"/>
        <v/>
      </c>
      <c r="AW25" s="35" t="str">
        <f t="shared" si="21"/>
        <v/>
      </c>
      <c r="AX25" s="35" t="str">
        <f t="shared" si="22"/>
        <v/>
      </c>
      <c r="AY25" s="35" t="str">
        <f t="shared" si="23"/>
        <v/>
      </c>
      <c r="AZ25" s="35" t="str">
        <f t="shared" si="24"/>
        <v/>
      </c>
      <c r="BA25">
        <v>15</v>
      </c>
      <c r="BB25" s="35" t="s">
        <v>166</v>
      </c>
      <c r="BC25" s="35" t="s">
        <v>167</v>
      </c>
      <c r="BD25" s="35" t="str">
        <f t="shared" si="25"/>
        <v/>
      </c>
      <c r="BE25" s="35" t="str">
        <f t="shared" si="26"/>
        <v/>
      </c>
      <c r="BF25" s="35" t="str">
        <f t="shared" si="27"/>
        <v/>
      </c>
      <c r="BG25" s="35" t="str">
        <f t="shared" si="28"/>
        <v/>
      </c>
      <c r="BH25" s="35" t="str">
        <f t="shared" si="29"/>
        <v/>
      </c>
      <c r="BI25" s="35" t="str">
        <f t="shared" si="30"/>
        <v/>
      </c>
      <c r="BJ25">
        <v>15</v>
      </c>
      <c r="BK25" s="35" t="s">
        <v>206</v>
      </c>
      <c r="BL25" s="35" t="s">
        <v>207</v>
      </c>
      <c r="BM25" s="35" t="str">
        <f t="shared" si="31"/>
        <v/>
      </c>
      <c r="BN25" s="35" t="str">
        <f t="shared" si="32"/>
        <v/>
      </c>
      <c r="BO25" s="35" t="str">
        <f t="shared" si="33"/>
        <v/>
      </c>
      <c r="BP25" s="35" t="str">
        <f t="shared" si="34"/>
        <v/>
      </c>
      <c r="BQ25" s="35" t="str">
        <f t="shared" si="35"/>
        <v/>
      </c>
      <c r="BR25" s="35" t="str">
        <f t="shared" si="36"/>
        <v/>
      </c>
      <c r="BS25">
        <v>15</v>
      </c>
      <c r="BT25" s="35" t="s">
        <v>246</v>
      </c>
      <c r="BU25" s="35" t="s">
        <v>247</v>
      </c>
      <c r="BV25" s="35" t="str">
        <f t="shared" si="37"/>
        <v/>
      </c>
      <c r="BW25" s="35" t="str">
        <f t="shared" si="38"/>
        <v/>
      </c>
      <c r="BX25" s="35" t="str">
        <f t="shared" si="39"/>
        <v/>
      </c>
      <c r="BY25" s="35" t="str">
        <f t="shared" si="40"/>
        <v/>
      </c>
      <c r="BZ25" s="35" t="str">
        <f t="shared" si="41"/>
        <v/>
      </c>
      <c r="CA25" s="35" t="str">
        <f t="shared" si="42"/>
        <v/>
      </c>
      <c r="CB25">
        <v>15</v>
      </c>
      <c r="CC25" s="35" t="s">
        <v>343</v>
      </c>
      <c r="CD25" s="35" t="s">
        <v>344</v>
      </c>
      <c r="CE25" s="35" t="str">
        <f t="shared" si="43"/>
        <v/>
      </c>
      <c r="CF25" s="35" t="str">
        <f t="shared" si="44"/>
        <v/>
      </c>
      <c r="CG25" s="35" t="str">
        <f t="shared" si="45"/>
        <v/>
      </c>
      <c r="CH25" s="35" t="str">
        <f t="shared" si="46"/>
        <v/>
      </c>
      <c r="CI25" s="35" t="str">
        <f t="shared" si="47"/>
        <v/>
      </c>
      <c r="CJ25" s="35" t="str">
        <f t="shared" si="48"/>
        <v/>
      </c>
    </row>
    <row r="26" spans="2:88">
      <c r="B26" s="49"/>
      <c r="C26" s="24" t="e">
        <f>_xlfn.SWITCH(F25,"男子 A","MA","男子 B","MB","男子 C","MC","男子 D","MD","女子 A","LA","女子 B","LB","女子 C","LC","女子 D","LD")</f>
        <v>#N/A</v>
      </c>
      <c r="D26" s="24">
        <f>COUNTIF($C$11:C26,C26)</f>
        <v>16</v>
      </c>
      <c r="E26" s="21" t="e">
        <f t="shared" si="49"/>
        <v>#N/A</v>
      </c>
      <c r="F26" s="47"/>
      <c r="G26" s="24"/>
      <c r="H26" s="24"/>
      <c r="I26" s="24"/>
      <c r="J26" s="25"/>
      <c r="Q26">
        <v>16</v>
      </c>
      <c r="R26" s="35" t="s">
        <v>42</v>
      </c>
      <c r="S26" s="35" t="s">
        <v>43</v>
      </c>
      <c r="T26" s="35" t="str">
        <f t="shared" si="1"/>
        <v/>
      </c>
      <c r="U26" s="35" t="str">
        <f t="shared" si="2"/>
        <v/>
      </c>
      <c r="V26" s="35" t="str">
        <f t="shared" si="3"/>
        <v/>
      </c>
      <c r="W26" s="35" t="str">
        <f t="shared" si="4"/>
        <v/>
      </c>
      <c r="X26" s="35" t="str">
        <f t="shared" si="5"/>
        <v/>
      </c>
      <c r="Y26" s="35" t="str">
        <f t="shared" si="6"/>
        <v/>
      </c>
      <c r="Z26">
        <v>16</v>
      </c>
      <c r="AA26" s="35" t="s">
        <v>88</v>
      </c>
      <c r="AB26" s="35" t="s">
        <v>89</v>
      </c>
      <c r="AC26" s="35" t="str">
        <f t="shared" si="7"/>
        <v/>
      </c>
      <c r="AD26" s="35" t="str">
        <f t="shared" si="8"/>
        <v/>
      </c>
      <c r="AE26" s="35" t="str">
        <f t="shared" si="9"/>
        <v/>
      </c>
      <c r="AF26" s="35" t="str">
        <f t="shared" si="10"/>
        <v/>
      </c>
      <c r="AG26" s="35" t="str">
        <f t="shared" si="11"/>
        <v/>
      </c>
      <c r="AH26" s="35" t="str">
        <f t="shared" si="12"/>
        <v/>
      </c>
      <c r="AI26">
        <v>16</v>
      </c>
      <c r="AJ26" s="35" t="s">
        <v>128</v>
      </c>
      <c r="AK26" s="35" t="s">
        <v>129</v>
      </c>
      <c r="AL26" s="35" t="str">
        <f t="shared" si="13"/>
        <v/>
      </c>
      <c r="AM26" s="35" t="str">
        <f t="shared" si="14"/>
        <v/>
      </c>
      <c r="AN26" s="35" t="str">
        <f t="shared" si="15"/>
        <v/>
      </c>
      <c r="AO26" s="35" t="str">
        <f t="shared" si="16"/>
        <v/>
      </c>
      <c r="AP26" s="35" t="str">
        <f t="shared" si="17"/>
        <v/>
      </c>
      <c r="AQ26" s="35" t="str">
        <f t="shared" si="18"/>
        <v/>
      </c>
      <c r="AR26">
        <v>16</v>
      </c>
      <c r="AS26" s="35" t="s">
        <v>303</v>
      </c>
      <c r="AT26" s="35" t="s">
        <v>304</v>
      </c>
      <c r="AU26" s="35" t="str">
        <f t="shared" si="19"/>
        <v/>
      </c>
      <c r="AV26" s="35" t="str">
        <f t="shared" si="20"/>
        <v/>
      </c>
      <c r="AW26" s="35" t="str">
        <f t="shared" si="21"/>
        <v/>
      </c>
      <c r="AX26" s="35" t="str">
        <f t="shared" si="22"/>
        <v/>
      </c>
      <c r="AY26" s="35" t="str">
        <f t="shared" si="23"/>
        <v/>
      </c>
      <c r="AZ26" s="35" t="str">
        <f t="shared" si="24"/>
        <v/>
      </c>
      <c r="BA26">
        <v>16</v>
      </c>
      <c r="BB26" s="35" t="s">
        <v>168</v>
      </c>
      <c r="BC26" s="35" t="s">
        <v>169</v>
      </c>
      <c r="BD26" s="35" t="str">
        <f t="shared" si="25"/>
        <v/>
      </c>
      <c r="BE26" s="35" t="str">
        <f t="shared" si="26"/>
        <v/>
      </c>
      <c r="BF26" s="35" t="str">
        <f t="shared" si="27"/>
        <v/>
      </c>
      <c r="BG26" s="35" t="str">
        <f t="shared" si="28"/>
        <v/>
      </c>
      <c r="BH26" s="35" t="str">
        <f t="shared" si="29"/>
        <v/>
      </c>
      <c r="BI26" s="35" t="str">
        <f t="shared" si="30"/>
        <v/>
      </c>
      <c r="BJ26">
        <v>16</v>
      </c>
      <c r="BK26" s="35" t="s">
        <v>208</v>
      </c>
      <c r="BL26" s="35" t="s">
        <v>209</v>
      </c>
      <c r="BM26" s="35" t="str">
        <f t="shared" si="31"/>
        <v/>
      </c>
      <c r="BN26" s="35" t="str">
        <f t="shared" si="32"/>
        <v/>
      </c>
      <c r="BO26" s="35" t="str">
        <f t="shared" si="33"/>
        <v/>
      </c>
      <c r="BP26" s="35" t="str">
        <f t="shared" si="34"/>
        <v/>
      </c>
      <c r="BQ26" s="35" t="str">
        <f t="shared" si="35"/>
        <v/>
      </c>
      <c r="BR26" s="35" t="str">
        <f t="shared" si="36"/>
        <v/>
      </c>
      <c r="BS26">
        <v>16</v>
      </c>
      <c r="BT26" s="35" t="s">
        <v>248</v>
      </c>
      <c r="BU26" s="35" t="s">
        <v>249</v>
      </c>
      <c r="BV26" s="35" t="str">
        <f t="shared" si="37"/>
        <v/>
      </c>
      <c r="BW26" s="35" t="str">
        <f t="shared" si="38"/>
        <v/>
      </c>
      <c r="BX26" s="35" t="str">
        <f t="shared" si="39"/>
        <v/>
      </c>
      <c r="BY26" s="35" t="str">
        <f t="shared" si="40"/>
        <v/>
      </c>
      <c r="BZ26" s="35" t="str">
        <f t="shared" si="41"/>
        <v/>
      </c>
      <c r="CA26" s="35" t="str">
        <f t="shared" si="42"/>
        <v/>
      </c>
      <c r="CB26">
        <v>16</v>
      </c>
      <c r="CC26" s="35" t="s">
        <v>345</v>
      </c>
      <c r="CD26" s="35" t="s">
        <v>346</v>
      </c>
      <c r="CE26" s="35" t="str">
        <f t="shared" si="43"/>
        <v/>
      </c>
      <c r="CF26" s="35" t="str">
        <f t="shared" si="44"/>
        <v/>
      </c>
      <c r="CG26" s="35" t="str">
        <f t="shared" si="45"/>
        <v/>
      </c>
      <c r="CH26" s="35" t="str">
        <f t="shared" si="46"/>
        <v/>
      </c>
      <c r="CI26" s="35" t="str">
        <f t="shared" si="47"/>
        <v/>
      </c>
      <c r="CJ26" s="35" t="str">
        <f t="shared" si="48"/>
        <v/>
      </c>
    </row>
    <row r="27" spans="2:88">
      <c r="B27" s="49">
        <v>9</v>
      </c>
      <c r="C27" s="21" t="e">
        <f>_xlfn.SWITCH(F27,"男子 A","MA","男子 B","MB","男子 C","MC","男子 D","MD","女子 A","LA","女子 B","LB","女子 C","LC","女子 D","LD")</f>
        <v>#N/A</v>
      </c>
      <c r="D27" s="24">
        <f>COUNTIF($C$11:C27,C27)</f>
        <v>17</v>
      </c>
      <c r="E27" s="21" t="e">
        <f t="shared" si="49"/>
        <v>#N/A</v>
      </c>
      <c r="F27" s="46"/>
      <c r="G27" s="22"/>
      <c r="H27" s="22"/>
      <c r="I27" s="22"/>
      <c r="J27" s="23"/>
      <c r="Q27">
        <v>17</v>
      </c>
      <c r="R27" s="35" t="s">
        <v>44</v>
      </c>
      <c r="S27" s="35" t="s">
        <v>45</v>
      </c>
      <c r="T27" s="35" t="str">
        <f t="shared" si="1"/>
        <v/>
      </c>
      <c r="U27" s="35" t="str">
        <f t="shared" si="2"/>
        <v/>
      </c>
      <c r="V27" s="35" t="str">
        <f t="shared" si="3"/>
        <v/>
      </c>
      <c r="W27" s="35" t="str">
        <f t="shared" si="4"/>
        <v/>
      </c>
      <c r="X27" s="35" t="str">
        <f t="shared" si="5"/>
        <v/>
      </c>
      <c r="Y27" s="35" t="str">
        <f t="shared" si="6"/>
        <v/>
      </c>
      <c r="Z27">
        <v>17</v>
      </c>
      <c r="AA27" s="35" t="s">
        <v>90</v>
      </c>
      <c r="AB27" s="35" t="s">
        <v>91</v>
      </c>
      <c r="AC27" s="35" t="str">
        <f t="shared" si="7"/>
        <v/>
      </c>
      <c r="AD27" s="35" t="str">
        <f t="shared" si="8"/>
        <v/>
      </c>
      <c r="AE27" s="35" t="str">
        <f t="shared" si="9"/>
        <v/>
      </c>
      <c r="AF27" s="35" t="str">
        <f t="shared" si="10"/>
        <v/>
      </c>
      <c r="AG27" s="35" t="str">
        <f t="shared" si="11"/>
        <v/>
      </c>
      <c r="AH27" s="35" t="str">
        <f t="shared" si="12"/>
        <v/>
      </c>
      <c r="AI27">
        <v>17</v>
      </c>
      <c r="AJ27" s="35" t="s">
        <v>130</v>
      </c>
      <c r="AK27" s="35" t="s">
        <v>131</v>
      </c>
      <c r="AL27" s="35" t="str">
        <f t="shared" si="13"/>
        <v/>
      </c>
      <c r="AM27" s="35" t="str">
        <f t="shared" si="14"/>
        <v/>
      </c>
      <c r="AN27" s="35" t="str">
        <f t="shared" si="15"/>
        <v/>
      </c>
      <c r="AO27" s="35" t="str">
        <f t="shared" si="16"/>
        <v/>
      </c>
      <c r="AP27" s="35" t="str">
        <f t="shared" si="17"/>
        <v/>
      </c>
      <c r="AQ27" s="35" t="str">
        <f t="shared" si="18"/>
        <v/>
      </c>
      <c r="AR27">
        <v>17</v>
      </c>
      <c r="AS27" s="35" t="s">
        <v>305</v>
      </c>
      <c r="AT27" s="35" t="s">
        <v>306</v>
      </c>
      <c r="AU27" s="35" t="str">
        <f t="shared" si="19"/>
        <v/>
      </c>
      <c r="AV27" s="35" t="str">
        <f t="shared" si="20"/>
        <v/>
      </c>
      <c r="AW27" s="35" t="str">
        <f t="shared" si="21"/>
        <v/>
      </c>
      <c r="AX27" s="35" t="str">
        <f t="shared" si="22"/>
        <v/>
      </c>
      <c r="AY27" s="35" t="str">
        <f t="shared" si="23"/>
        <v/>
      </c>
      <c r="AZ27" s="35" t="str">
        <f t="shared" si="24"/>
        <v/>
      </c>
      <c r="BA27">
        <v>17</v>
      </c>
      <c r="BB27" s="35" t="s">
        <v>170</v>
      </c>
      <c r="BC27" s="35" t="s">
        <v>171</v>
      </c>
      <c r="BD27" s="35" t="str">
        <f t="shared" si="25"/>
        <v/>
      </c>
      <c r="BE27" s="35" t="str">
        <f t="shared" si="26"/>
        <v/>
      </c>
      <c r="BF27" s="35" t="str">
        <f t="shared" si="27"/>
        <v/>
      </c>
      <c r="BG27" s="35" t="str">
        <f t="shared" si="28"/>
        <v/>
      </c>
      <c r="BH27" s="35" t="str">
        <f t="shared" si="29"/>
        <v/>
      </c>
      <c r="BI27" s="35" t="str">
        <f t="shared" si="30"/>
        <v/>
      </c>
      <c r="BJ27">
        <v>17</v>
      </c>
      <c r="BK27" s="35" t="s">
        <v>210</v>
      </c>
      <c r="BL27" s="35" t="s">
        <v>211</v>
      </c>
      <c r="BM27" s="35" t="str">
        <f t="shared" si="31"/>
        <v/>
      </c>
      <c r="BN27" s="35" t="str">
        <f t="shared" si="32"/>
        <v/>
      </c>
      <c r="BO27" s="35" t="str">
        <f t="shared" si="33"/>
        <v/>
      </c>
      <c r="BP27" s="35" t="str">
        <f t="shared" si="34"/>
        <v/>
      </c>
      <c r="BQ27" s="35" t="str">
        <f t="shared" si="35"/>
        <v/>
      </c>
      <c r="BR27" s="35" t="str">
        <f t="shared" si="36"/>
        <v/>
      </c>
      <c r="BS27">
        <v>17</v>
      </c>
      <c r="BT27" s="35" t="s">
        <v>250</v>
      </c>
      <c r="BU27" s="35" t="s">
        <v>251</v>
      </c>
      <c r="BV27" s="35" t="str">
        <f t="shared" si="37"/>
        <v/>
      </c>
      <c r="BW27" s="35" t="str">
        <f t="shared" si="38"/>
        <v/>
      </c>
      <c r="BX27" s="35" t="str">
        <f t="shared" si="39"/>
        <v/>
      </c>
      <c r="BY27" s="35" t="str">
        <f t="shared" si="40"/>
        <v/>
      </c>
      <c r="BZ27" s="35" t="str">
        <f t="shared" si="41"/>
        <v/>
      </c>
      <c r="CA27" s="35" t="str">
        <f t="shared" si="42"/>
        <v/>
      </c>
      <c r="CB27">
        <v>17</v>
      </c>
      <c r="CC27" s="35" t="s">
        <v>347</v>
      </c>
      <c r="CD27" s="35" t="s">
        <v>348</v>
      </c>
      <c r="CE27" s="35" t="str">
        <f t="shared" si="43"/>
        <v/>
      </c>
      <c r="CF27" s="35" t="str">
        <f t="shared" si="44"/>
        <v/>
      </c>
      <c r="CG27" s="35" t="str">
        <f t="shared" si="45"/>
        <v/>
      </c>
      <c r="CH27" s="35" t="str">
        <f t="shared" si="46"/>
        <v/>
      </c>
      <c r="CI27" s="35" t="str">
        <f t="shared" si="47"/>
        <v/>
      </c>
      <c r="CJ27" s="35" t="str">
        <f t="shared" si="48"/>
        <v/>
      </c>
    </row>
    <row r="28" spans="2:88">
      <c r="B28" s="49"/>
      <c r="C28" s="24" t="e">
        <f>_xlfn.SWITCH(F27,"男子 A","MA","男子 B","MB","男子 C","MC","男子 D","MD","女子 A","LA","女子 B","LB","女子 C","LC","女子 D","LD")</f>
        <v>#N/A</v>
      </c>
      <c r="D28" s="24">
        <f>COUNTIF($C$11:C28,C28)</f>
        <v>18</v>
      </c>
      <c r="E28" s="21" t="e">
        <f t="shared" si="49"/>
        <v>#N/A</v>
      </c>
      <c r="F28" s="47"/>
      <c r="G28" s="24"/>
      <c r="H28" s="24"/>
      <c r="I28" s="24"/>
      <c r="J28" s="25"/>
      <c r="Q28">
        <v>18</v>
      </c>
      <c r="R28" s="35" t="s">
        <v>46</v>
      </c>
      <c r="S28" s="35" t="s">
        <v>47</v>
      </c>
      <c r="T28" s="35" t="str">
        <f t="shared" si="1"/>
        <v/>
      </c>
      <c r="U28" s="35" t="str">
        <f t="shared" si="2"/>
        <v/>
      </c>
      <c r="V28" s="35" t="str">
        <f t="shared" si="3"/>
        <v/>
      </c>
      <c r="W28" s="35" t="str">
        <f t="shared" si="4"/>
        <v/>
      </c>
      <c r="X28" s="35" t="str">
        <f t="shared" si="5"/>
        <v/>
      </c>
      <c r="Y28" s="35" t="str">
        <f t="shared" si="6"/>
        <v/>
      </c>
      <c r="Z28">
        <v>18</v>
      </c>
      <c r="AA28" s="35" t="s">
        <v>92</v>
      </c>
      <c r="AB28" s="35" t="s">
        <v>93</v>
      </c>
      <c r="AC28" s="35" t="str">
        <f t="shared" si="7"/>
        <v/>
      </c>
      <c r="AD28" s="35" t="str">
        <f t="shared" si="8"/>
        <v/>
      </c>
      <c r="AE28" s="35" t="str">
        <f t="shared" si="9"/>
        <v/>
      </c>
      <c r="AF28" s="35" t="str">
        <f t="shared" si="10"/>
        <v/>
      </c>
      <c r="AG28" s="35" t="str">
        <f t="shared" si="11"/>
        <v/>
      </c>
      <c r="AH28" s="35" t="str">
        <f t="shared" si="12"/>
        <v/>
      </c>
      <c r="AI28">
        <v>18</v>
      </c>
      <c r="AJ28" s="35" t="s">
        <v>132</v>
      </c>
      <c r="AK28" s="35" t="s">
        <v>133</v>
      </c>
      <c r="AL28" s="35" t="str">
        <f t="shared" si="13"/>
        <v/>
      </c>
      <c r="AM28" s="35" t="str">
        <f t="shared" si="14"/>
        <v/>
      </c>
      <c r="AN28" s="35" t="str">
        <f t="shared" si="15"/>
        <v/>
      </c>
      <c r="AO28" s="35" t="str">
        <f t="shared" si="16"/>
        <v/>
      </c>
      <c r="AP28" s="35" t="str">
        <f t="shared" si="17"/>
        <v/>
      </c>
      <c r="AQ28" s="35" t="str">
        <f t="shared" si="18"/>
        <v/>
      </c>
      <c r="AR28">
        <v>18</v>
      </c>
      <c r="AS28" s="35" t="s">
        <v>307</v>
      </c>
      <c r="AT28" s="35" t="s">
        <v>308</v>
      </c>
      <c r="AU28" s="35" t="str">
        <f t="shared" si="19"/>
        <v/>
      </c>
      <c r="AV28" s="35" t="str">
        <f t="shared" si="20"/>
        <v/>
      </c>
      <c r="AW28" s="35" t="str">
        <f t="shared" si="21"/>
        <v/>
      </c>
      <c r="AX28" s="35" t="str">
        <f t="shared" si="22"/>
        <v/>
      </c>
      <c r="AY28" s="35" t="str">
        <f t="shared" si="23"/>
        <v/>
      </c>
      <c r="AZ28" s="35" t="str">
        <f t="shared" si="24"/>
        <v/>
      </c>
      <c r="BA28">
        <v>18</v>
      </c>
      <c r="BB28" s="35" t="s">
        <v>172</v>
      </c>
      <c r="BC28" s="35" t="s">
        <v>173</v>
      </c>
      <c r="BD28" s="35" t="str">
        <f t="shared" si="25"/>
        <v/>
      </c>
      <c r="BE28" s="35" t="str">
        <f t="shared" si="26"/>
        <v/>
      </c>
      <c r="BF28" s="35" t="str">
        <f t="shared" si="27"/>
        <v/>
      </c>
      <c r="BG28" s="35" t="str">
        <f t="shared" si="28"/>
        <v/>
      </c>
      <c r="BH28" s="35" t="str">
        <f t="shared" si="29"/>
        <v/>
      </c>
      <c r="BI28" s="35" t="str">
        <f t="shared" si="30"/>
        <v/>
      </c>
      <c r="BJ28">
        <v>18</v>
      </c>
      <c r="BK28" s="35" t="s">
        <v>212</v>
      </c>
      <c r="BL28" s="35" t="s">
        <v>213</v>
      </c>
      <c r="BM28" s="35" t="str">
        <f t="shared" si="31"/>
        <v/>
      </c>
      <c r="BN28" s="35" t="str">
        <f t="shared" si="32"/>
        <v/>
      </c>
      <c r="BO28" s="35" t="str">
        <f t="shared" si="33"/>
        <v/>
      </c>
      <c r="BP28" s="35" t="str">
        <f t="shared" si="34"/>
        <v/>
      </c>
      <c r="BQ28" s="35" t="str">
        <f t="shared" si="35"/>
        <v/>
      </c>
      <c r="BR28" s="35" t="str">
        <f t="shared" si="36"/>
        <v/>
      </c>
      <c r="BS28">
        <v>18</v>
      </c>
      <c r="BT28" s="35" t="s">
        <v>252</v>
      </c>
      <c r="BU28" s="35" t="s">
        <v>253</v>
      </c>
      <c r="BV28" s="35" t="str">
        <f t="shared" si="37"/>
        <v/>
      </c>
      <c r="BW28" s="35" t="str">
        <f t="shared" si="38"/>
        <v/>
      </c>
      <c r="BX28" s="35" t="str">
        <f t="shared" si="39"/>
        <v/>
      </c>
      <c r="BY28" s="35" t="str">
        <f t="shared" si="40"/>
        <v/>
      </c>
      <c r="BZ28" s="35" t="str">
        <f t="shared" si="41"/>
        <v/>
      </c>
      <c r="CA28" s="35" t="str">
        <f t="shared" si="42"/>
        <v/>
      </c>
      <c r="CB28">
        <v>18</v>
      </c>
      <c r="CC28" s="35" t="s">
        <v>349</v>
      </c>
      <c r="CD28" s="35" t="s">
        <v>350</v>
      </c>
      <c r="CE28" s="35" t="str">
        <f t="shared" si="43"/>
        <v/>
      </c>
      <c r="CF28" s="35" t="str">
        <f t="shared" si="44"/>
        <v/>
      </c>
      <c r="CG28" s="35" t="str">
        <f t="shared" si="45"/>
        <v/>
      </c>
      <c r="CH28" s="35" t="str">
        <f t="shared" si="46"/>
        <v/>
      </c>
      <c r="CI28" s="35" t="str">
        <f t="shared" si="47"/>
        <v/>
      </c>
      <c r="CJ28" s="35" t="str">
        <f t="shared" si="48"/>
        <v/>
      </c>
    </row>
    <row r="29" spans="2:88">
      <c r="B29" s="49">
        <v>10</v>
      </c>
      <c r="C29" s="21" t="e">
        <f>_xlfn.SWITCH(F29,"男子 A","MA","男子 B","MB","男子 C","MC","男子 D","MD","女子 A","LA","女子 B","LB","女子 C","LC","女子 D","LD")</f>
        <v>#N/A</v>
      </c>
      <c r="D29" s="24">
        <f>COUNTIF($C$11:C29,C29)</f>
        <v>19</v>
      </c>
      <c r="E29" s="21" t="e">
        <f t="shared" si="49"/>
        <v>#N/A</v>
      </c>
      <c r="F29" s="46"/>
      <c r="G29" s="22"/>
      <c r="H29" s="22"/>
      <c r="I29" s="22"/>
      <c r="J29" s="23"/>
      <c r="Q29">
        <v>19</v>
      </c>
      <c r="R29" s="35" t="s">
        <v>48</v>
      </c>
      <c r="S29" s="35" t="s">
        <v>49</v>
      </c>
      <c r="T29" s="35" t="str">
        <f t="shared" si="1"/>
        <v/>
      </c>
      <c r="U29" s="35" t="str">
        <f t="shared" si="2"/>
        <v/>
      </c>
      <c r="V29" s="35" t="str">
        <f t="shared" si="3"/>
        <v/>
      </c>
      <c r="W29" s="35" t="str">
        <f t="shared" si="4"/>
        <v/>
      </c>
      <c r="X29" s="35" t="str">
        <f t="shared" si="5"/>
        <v/>
      </c>
      <c r="Y29" s="35" t="str">
        <f t="shared" si="6"/>
        <v/>
      </c>
      <c r="Z29">
        <v>19</v>
      </c>
      <c r="AA29" s="35" t="s">
        <v>94</v>
      </c>
      <c r="AB29" s="35" t="s">
        <v>95</v>
      </c>
      <c r="AC29" s="35" t="str">
        <f t="shared" si="7"/>
        <v/>
      </c>
      <c r="AD29" s="35" t="str">
        <f t="shared" si="8"/>
        <v/>
      </c>
      <c r="AE29" s="35" t="str">
        <f t="shared" si="9"/>
        <v/>
      </c>
      <c r="AF29" s="35" t="str">
        <f t="shared" si="10"/>
        <v/>
      </c>
      <c r="AG29" s="35" t="str">
        <f t="shared" si="11"/>
        <v/>
      </c>
      <c r="AH29" s="35" t="str">
        <f t="shared" si="12"/>
        <v/>
      </c>
      <c r="AI29">
        <v>19</v>
      </c>
      <c r="AJ29" s="35" t="s">
        <v>134</v>
      </c>
      <c r="AK29" s="35" t="s">
        <v>135</v>
      </c>
      <c r="AL29" s="35" t="str">
        <f t="shared" si="13"/>
        <v/>
      </c>
      <c r="AM29" s="35" t="str">
        <f t="shared" si="14"/>
        <v/>
      </c>
      <c r="AN29" s="35" t="str">
        <f t="shared" si="15"/>
        <v/>
      </c>
      <c r="AO29" s="35" t="str">
        <f t="shared" si="16"/>
        <v/>
      </c>
      <c r="AP29" s="35" t="str">
        <f t="shared" si="17"/>
        <v/>
      </c>
      <c r="AQ29" s="35" t="str">
        <f t="shared" si="18"/>
        <v/>
      </c>
      <c r="AR29">
        <v>19</v>
      </c>
      <c r="AS29" s="35" t="s">
        <v>309</v>
      </c>
      <c r="AT29" s="35" t="s">
        <v>310</v>
      </c>
      <c r="AU29" s="35" t="str">
        <f t="shared" si="19"/>
        <v/>
      </c>
      <c r="AV29" s="35" t="str">
        <f t="shared" si="20"/>
        <v/>
      </c>
      <c r="AW29" s="35" t="str">
        <f t="shared" si="21"/>
        <v/>
      </c>
      <c r="AX29" s="35" t="str">
        <f t="shared" si="22"/>
        <v/>
      </c>
      <c r="AY29" s="35" t="str">
        <f t="shared" si="23"/>
        <v/>
      </c>
      <c r="AZ29" s="35" t="str">
        <f t="shared" si="24"/>
        <v/>
      </c>
      <c r="BA29">
        <v>19</v>
      </c>
      <c r="BB29" s="35" t="s">
        <v>174</v>
      </c>
      <c r="BC29" s="35" t="s">
        <v>175</v>
      </c>
      <c r="BD29" s="35" t="str">
        <f t="shared" si="25"/>
        <v/>
      </c>
      <c r="BE29" s="35" t="str">
        <f t="shared" si="26"/>
        <v/>
      </c>
      <c r="BF29" s="35" t="str">
        <f t="shared" si="27"/>
        <v/>
      </c>
      <c r="BG29" s="35" t="str">
        <f t="shared" si="28"/>
        <v/>
      </c>
      <c r="BH29" s="35" t="str">
        <f t="shared" si="29"/>
        <v/>
      </c>
      <c r="BI29" s="35" t="str">
        <f t="shared" si="30"/>
        <v/>
      </c>
      <c r="BJ29">
        <v>19</v>
      </c>
      <c r="BK29" s="35" t="s">
        <v>214</v>
      </c>
      <c r="BL29" s="35" t="s">
        <v>215</v>
      </c>
      <c r="BM29" s="35" t="str">
        <f t="shared" si="31"/>
        <v/>
      </c>
      <c r="BN29" s="35" t="str">
        <f t="shared" si="32"/>
        <v/>
      </c>
      <c r="BO29" s="35" t="str">
        <f t="shared" si="33"/>
        <v/>
      </c>
      <c r="BP29" s="35" t="str">
        <f t="shared" si="34"/>
        <v/>
      </c>
      <c r="BQ29" s="35" t="str">
        <f t="shared" si="35"/>
        <v/>
      </c>
      <c r="BR29" s="35" t="str">
        <f t="shared" si="36"/>
        <v/>
      </c>
      <c r="BS29">
        <v>19</v>
      </c>
      <c r="BT29" s="35" t="s">
        <v>254</v>
      </c>
      <c r="BU29" s="35" t="s">
        <v>255</v>
      </c>
      <c r="BV29" s="35" t="str">
        <f t="shared" si="37"/>
        <v/>
      </c>
      <c r="BW29" s="35" t="str">
        <f t="shared" si="38"/>
        <v/>
      </c>
      <c r="BX29" s="35" t="str">
        <f t="shared" si="39"/>
        <v/>
      </c>
      <c r="BY29" s="35" t="str">
        <f t="shared" si="40"/>
        <v/>
      </c>
      <c r="BZ29" s="35" t="str">
        <f t="shared" si="41"/>
        <v/>
      </c>
      <c r="CA29" s="35" t="str">
        <f t="shared" si="42"/>
        <v/>
      </c>
      <c r="CB29">
        <v>19</v>
      </c>
      <c r="CC29" s="35" t="s">
        <v>351</v>
      </c>
      <c r="CD29" s="35" t="s">
        <v>352</v>
      </c>
      <c r="CE29" s="35" t="str">
        <f t="shared" si="43"/>
        <v/>
      </c>
      <c r="CF29" s="35" t="str">
        <f t="shared" si="44"/>
        <v/>
      </c>
      <c r="CG29" s="35" t="str">
        <f t="shared" si="45"/>
        <v/>
      </c>
      <c r="CH29" s="35" t="str">
        <f t="shared" si="46"/>
        <v/>
      </c>
      <c r="CI29" s="35" t="str">
        <f t="shared" si="47"/>
        <v/>
      </c>
      <c r="CJ29" s="35" t="str">
        <f t="shared" si="48"/>
        <v/>
      </c>
    </row>
    <row r="30" spans="2:88">
      <c r="B30" s="49"/>
      <c r="C30" s="24" t="e">
        <f>_xlfn.SWITCH(F29,"男子 A","MA","男子 B","MB","男子 C","MC","男子 D","MD","女子 A","LA","女子 B","LB","女子 C","LC","女子 D","LD")</f>
        <v>#N/A</v>
      </c>
      <c r="D30" s="24">
        <f>COUNTIF($C$11:C30,C30)</f>
        <v>20</v>
      </c>
      <c r="E30" s="21" t="e">
        <f t="shared" si="49"/>
        <v>#N/A</v>
      </c>
      <c r="F30" s="47"/>
      <c r="G30" s="24"/>
      <c r="H30" s="24"/>
      <c r="I30" s="24"/>
      <c r="J30" s="25"/>
      <c r="Q30">
        <v>20</v>
      </c>
      <c r="R30" s="35" t="s">
        <v>50</v>
      </c>
      <c r="S30" s="35" t="s">
        <v>51</v>
      </c>
      <c r="T30" s="35" t="str">
        <f t="shared" si="1"/>
        <v/>
      </c>
      <c r="U30" s="35" t="str">
        <f t="shared" si="2"/>
        <v/>
      </c>
      <c r="V30" s="35" t="str">
        <f t="shared" si="3"/>
        <v/>
      </c>
      <c r="W30" s="35" t="str">
        <f t="shared" si="4"/>
        <v/>
      </c>
      <c r="X30" s="35" t="str">
        <f t="shared" si="5"/>
        <v/>
      </c>
      <c r="Y30" s="35" t="str">
        <f t="shared" si="6"/>
        <v/>
      </c>
      <c r="Z30">
        <v>20</v>
      </c>
      <c r="AA30" s="35" t="s">
        <v>96</v>
      </c>
      <c r="AB30" s="35" t="s">
        <v>97</v>
      </c>
      <c r="AC30" s="35" t="str">
        <f t="shared" si="7"/>
        <v/>
      </c>
      <c r="AD30" s="35" t="str">
        <f t="shared" si="8"/>
        <v/>
      </c>
      <c r="AE30" s="35" t="str">
        <f t="shared" si="9"/>
        <v/>
      </c>
      <c r="AF30" s="35" t="str">
        <f t="shared" si="10"/>
        <v/>
      </c>
      <c r="AG30" s="35" t="str">
        <f t="shared" si="11"/>
        <v/>
      </c>
      <c r="AH30" s="35" t="str">
        <f t="shared" si="12"/>
        <v/>
      </c>
      <c r="AI30">
        <v>20</v>
      </c>
      <c r="AJ30" s="35" t="s">
        <v>136</v>
      </c>
      <c r="AK30" s="35" t="s">
        <v>137</v>
      </c>
      <c r="AL30" s="35" t="str">
        <f t="shared" si="13"/>
        <v/>
      </c>
      <c r="AM30" s="35" t="str">
        <f t="shared" si="14"/>
        <v/>
      </c>
      <c r="AN30" s="35" t="str">
        <f t="shared" si="15"/>
        <v/>
      </c>
      <c r="AO30" s="35" t="str">
        <f t="shared" si="16"/>
        <v/>
      </c>
      <c r="AP30" s="35" t="str">
        <f t="shared" si="17"/>
        <v/>
      </c>
      <c r="AQ30" s="35" t="str">
        <f t="shared" si="18"/>
        <v/>
      </c>
      <c r="AR30">
        <v>20</v>
      </c>
      <c r="AS30" s="35" t="s">
        <v>311</v>
      </c>
      <c r="AT30" s="35" t="s">
        <v>312</v>
      </c>
      <c r="AU30" s="35" t="str">
        <f t="shared" si="19"/>
        <v/>
      </c>
      <c r="AV30" s="35" t="str">
        <f t="shared" si="20"/>
        <v/>
      </c>
      <c r="AW30" s="35" t="str">
        <f t="shared" si="21"/>
        <v/>
      </c>
      <c r="AX30" s="35" t="str">
        <f t="shared" si="22"/>
        <v/>
      </c>
      <c r="AY30" s="35" t="str">
        <f t="shared" si="23"/>
        <v/>
      </c>
      <c r="AZ30" s="35" t="str">
        <f t="shared" si="24"/>
        <v/>
      </c>
      <c r="BA30">
        <v>20</v>
      </c>
      <c r="BB30" s="35" t="s">
        <v>176</v>
      </c>
      <c r="BC30" s="35" t="s">
        <v>177</v>
      </c>
      <c r="BD30" s="35" t="str">
        <f t="shared" si="25"/>
        <v/>
      </c>
      <c r="BE30" s="35" t="str">
        <f t="shared" si="26"/>
        <v/>
      </c>
      <c r="BF30" s="35" t="str">
        <f t="shared" si="27"/>
        <v/>
      </c>
      <c r="BG30" s="35" t="str">
        <f t="shared" si="28"/>
        <v/>
      </c>
      <c r="BH30" s="35" t="str">
        <f t="shared" si="29"/>
        <v/>
      </c>
      <c r="BI30" s="35" t="str">
        <f t="shared" si="30"/>
        <v/>
      </c>
      <c r="BJ30">
        <v>20</v>
      </c>
      <c r="BK30" s="35" t="s">
        <v>216</v>
      </c>
      <c r="BL30" s="35" t="s">
        <v>217</v>
      </c>
      <c r="BM30" s="35" t="str">
        <f t="shared" si="31"/>
        <v/>
      </c>
      <c r="BN30" s="35" t="str">
        <f t="shared" si="32"/>
        <v/>
      </c>
      <c r="BO30" s="35" t="str">
        <f t="shared" si="33"/>
        <v/>
      </c>
      <c r="BP30" s="35" t="str">
        <f t="shared" si="34"/>
        <v/>
      </c>
      <c r="BQ30" s="35" t="str">
        <f t="shared" si="35"/>
        <v/>
      </c>
      <c r="BR30" s="35" t="str">
        <f t="shared" si="36"/>
        <v/>
      </c>
      <c r="BS30">
        <v>20</v>
      </c>
      <c r="BT30" s="35" t="s">
        <v>256</v>
      </c>
      <c r="BU30" s="35" t="s">
        <v>257</v>
      </c>
      <c r="BV30" s="35" t="str">
        <f t="shared" si="37"/>
        <v/>
      </c>
      <c r="BW30" s="35" t="str">
        <f t="shared" si="38"/>
        <v/>
      </c>
      <c r="BX30" s="35" t="str">
        <f t="shared" si="39"/>
        <v/>
      </c>
      <c r="BY30" s="35" t="str">
        <f t="shared" si="40"/>
        <v/>
      </c>
      <c r="BZ30" s="35" t="str">
        <f t="shared" si="41"/>
        <v/>
      </c>
      <c r="CA30" s="35" t="str">
        <f t="shared" si="42"/>
        <v/>
      </c>
      <c r="CB30">
        <v>20</v>
      </c>
      <c r="CC30" s="35" t="s">
        <v>353</v>
      </c>
      <c r="CD30" s="35" t="s">
        <v>354</v>
      </c>
      <c r="CE30" s="35" t="str">
        <f t="shared" si="43"/>
        <v/>
      </c>
      <c r="CF30" s="35" t="str">
        <f t="shared" si="44"/>
        <v/>
      </c>
      <c r="CG30" s="35" t="str">
        <f t="shared" si="45"/>
        <v/>
      </c>
      <c r="CH30" s="35" t="str">
        <f t="shared" si="46"/>
        <v/>
      </c>
      <c r="CI30" s="35" t="str">
        <f t="shared" si="47"/>
        <v/>
      </c>
      <c r="CJ30" s="35" t="str">
        <f t="shared" si="48"/>
        <v/>
      </c>
    </row>
    <row r="31" spans="2:88">
      <c r="B31" s="49">
        <v>11</v>
      </c>
      <c r="C31" s="21" t="e">
        <f>_xlfn.SWITCH(F31,"男子 A","MA","男子 B","MB","男子 C","MC","男子 D","MD","女子 A","LA","女子 B","LB","女子 C","LC","女子 D","LD")</f>
        <v>#N/A</v>
      </c>
      <c r="D31" s="24">
        <f>COUNTIF($C$11:C31,C31)</f>
        <v>21</v>
      </c>
      <c r="E31" s="21" t="e">
        <f t="shared" si="49"/>
        <v>#N/A</v>
      </c>
      <c r="F31" s="46"/>
      <c r="G31" s="22"/>
      <c r="H31" s="22"/>
      <c r="I31" s="22"/>
      <c r="J31" s="23"/>
    </row>
    <row r="32" spans="2:88">
      <c r="B32" s="49"/>
      <c r="C32" s="24" t="e">
        <f>_xlfn.SWITCH(F31,"男子 A","MA","男子 B","MB","男子 C","MC","男子 D","MD","女子 A","LA","女子 B","LB","女子 C","LC","女子 D","LD")</f>
        <v>#N/A</v>
      </c>
      <c r="D32" s="24">
        <f>COUNTIF($C$11:C32,C32)</f>
        <v>22</v>
      </c>
      <c r="E32" s="21" t="e">
        <f t="shared" si="49"/>
        <v>#N/A</v>
      </c>
      <c r="F32" s="47"/>
      <c r="G32" s="24"/>
      <c r="H32" s="24"/>
      <c r="I32" s="24"/>
      <c r="J32" s="25"/>
    </row>
    <row r="33" spans="2:10">
      <c r="B33" s="49">
        <v>12</v>
      </c>
      <c r="C33" s="21" t="e">
        <f>_xlfn.SWITCH(F33,"男子 A","MA","男子 B","MB","男子 C","MC","男子 D","MD","女子 A","LA","女子 B","LB","女子 C","LC","女子 D","LD")</f>
        <v>#N/A</v>
      </c>
      <c r="D33" s="24">
        <f>COUNTIF($C$11:C33,C33)</f>
        <v>23</v>
      </c>
      <c r="E33" s="21" t="e">
        <f t="shared" si="49"/>
        <v>#N/A</v>
      </c>
      <c r="F33" s="46"/>
      <c r="G33" s="22"/>
      <c r="H33" s="22"/>
      <c r="I33" s="22"/>
      <c r="J33" s="23"/>
    </row>
    <row r="34" spans="2:10">
      <c r="B34" s="49"/>
      <c r="C34" s="24" t="e">
        <f>_xlfn.SWITCH(F33,"男子 A","MA","男子 B","MB","男子 C","MC","男子 D","MD","女子 A","LA","女子 B","LB","女子 C","LC","女子 D","LD")</f>
        <v>#N/A</v>
      </c>
      <c r="D34" s="24">
        <f>COUNTIF($C$11:C34,C34)</f>
        <v>24</v>
      </c>
      <c r="E34" s="21" t="e">
        <f t="shared" si="49"/>
        <v>#N/A</v>
      </c>
      <c r="F34" s="47"/>
      <c r="G34" s="24"/>
      <c r="H34" s="24"/>
      <c r="I34" s="24"/>
      <c r="J34" s="25"/>
    </row>
    <row r="35" spans="2:10">
      <c r="B35" s="49">
        <v>13</v>
      </c>
      <c r="C35" s="21" t="e">
        <f>_xlfn.SWITCH(F35,"男子 A","MA","男子 B","MB","男子 C","MC","男子 D","MD","女子 A","LA","女子 B","LB","女子 C","LC","女子 D","LD")</f>
        <v>#N/A</v>
      </c>
      <c r="D35" s="24">
        <f>COUNTIF($C$11:C35,C35)</f>
        <v>25</v>
      </c>
      <c r="E35" s="21" t="e">
        <f t="shared" si="49"/>
        <v>#N/A</v>
      </c>
      <c r="F35" s="46"/>
      <c r="G35" s="22"/>
      <c r="H35" s="22"/>
      <c r="I35" s="22"/>
      <c r="J35" s="23"/>
    </row>
    <row r="36" spans="2:10">
      <c r="B36" s="49"/>
      <c r="C36" s="24" t="e">
        <f>_xlfn.SWITCH(F35,"男子 A","MA","男子 B","MB","男子 C","MC","男子 D","MD","女子 A","LA","女子 B","LB","女子 C","LC","女子 D","LD")</f>
        <v>#N/A</v>
      </c>
      <c r="D36" s="24">
        <f>COUNTIF($C$11:C36,C36)</f>
        <v>26</v>
      </c>
      <c r="E36" s="21" t="e">
        <f t="shared" si="49"/>
        <v>#N/A</v>
      </c>
      <c r="F36" s="47"/>
      <c r="G36" s="24"/>
      <c r="H36" s="24"/>
      <c r="I36" s="24"/>
      <c r="J36" s="25"/>
    </row>
    <row r="37" spans="2:10">
      <c r="B37" s="49">
        <v>14</v>
      </c>
      <c r="C37" s="21" t="e">
        <f>_xlfn.SWITCH(F37,"男子 A","MA","男子 B","MB","男子 C","MC","男子 D","MD","女子 A","LA","女子 B","LB","女子 C","LC","女子 D","LD")</f>
        <v>#N/A</v>
      </c>
      <c r="D37" s="24">
        <f>COUNTIF($C$11:C37,C37)</f>
        <v>27</v>
      </c>
      <c r="E37" s="21" t="e">
        <f t="shared" si="49"/>
        <v>#N/A</v>
      </c>
      <c r="F37" s="46"/>
      <c r="G37" s="22"/>
      <c r="H37" s="22"/>
      <c r="I37" s="22"/>
      <c r="J37" s="23"/>
    </row>
    <row r="38" spans="2:10">
      <c r="B38" s="49"/>
      <c r="C38" s="24" t="e">
        <f>_xlfn.SWITCH(F37,"男子 A","MA","男子 B","MB","男子 C","MC","男子 D","MD","女子 A","LA","女子 B","LB","女子 C","LC","女子 D","LD")</f>
        <v>#N/A</v>
      </c>
      <c r="D38" s="24">
        <f>COUNTIF($C$11:C38,C38)</f>
        <v>28</v>
      </c>
      <c r="E38" s="21" t="e">
        <f t="shared" si="49"/>
        <v>#N/A</v>
      </c>
      <c r="F38" s="47"/>
      <c r="G38" s="24"/>
      <c r="H38" s="24"/>
      <c r="I38" s="24"/>
      <c r="J38" s="25"/>
    </row>
    <row r="39" spans="2:10">
      <c r="B39" s="49">
        <v>15</v>
      </c>
      <c r="C39" s="21" t="e">
        <f>_xlfn.SWITCH(F39,"男子 A","MA","男子 B","MB","男子 C","MC","男子 D","MD","女子 A","LA","女子 B","LB","女子 C","LC","女子 D","LD")</f>
        <v>#N/A</v>
      </c>
      <c r="D39" s="24">
        <f>COUNTIF($C$11:C39,C39)</f>
        <v>29</v>
      </c>
      <c r="E39" s="21" t="e">
        <f t="shared" si="49"/>
        <v>#N/A</v>
      </c>
      <c r="F39" s="46"/>
      <c r="G39" s="22"/>
      <c r="H39" s="22"/>
      <c r="I39" s="22"/>
      <c r="J39" s="23"/>
    </row>
    <row r="40" spans="2:10">
      <c r="B40" s="49"/>
      <c r="C40" s="24" t="e">
        <f>_xlfn.SWITCH(F39,"男子 A","MA","男子 B","MB","男子 C","MC","男子 D","MD","女子 A","LA","女子 B","LB","女子 C","LC","女子 D","LD")</f>
        <v>#N/A</v>
      </c>
      <c r="D40" s="24">
        <f>COUNTIF($C$11:C40,C40)</f>
        <v>30</v>
      </c>
      <c r="E40" s="21" t="e">
        <f t="shared" si="49"/>
        <v>#N/A</v>
      </c>
      <c r="F40" s="47"/>
      <c r="G40" s="24"/>
      <c r="H40" s="24"/>
      <c r="I40" s="24"/>
      <c r="J40" s="25"/>
    </row>
    <row r="41" spans="2:10">
      <c r="B41" s="49">
        <v>16</v>
      </c>
      <c r="C41" s="21" t="e">
        <f>_xlfn.SWITCH(F41,"男子 A","MA","男子 B","MB","男子 C","MC","男子 D","MD","女子 A","LA","女子 B","LB","女子 C","LC","女子 D","LD")</f>
        <v>#N/A</v>
      </c>
      <c r="D41" s="24">
        <f>COUNTIF($C$11:C41,C41)</f>
        <v>31</v>
      </c>
      <c r="E41" s="21" t="e">
        <f t="shared" si="49"/>
        <v>#N/A</v>
      </c>
      <c r="F41" s="46"/>
      <c r="G41" s="22"/>
      <c r="H41" s="22"/>
      <c r="I41" s="22"/>
      <c r="J41" s="23"/>
    </row>
    <row r="42" spans="2:10">
      <c r="B42" s="49"/>
      <c r="C42" s="24" t="e">
        <f>_xlfn.SWITCH(F41,"男子 A","MA","男子 B","MB","男子 C","MC","男子 D","MD","女子 A","LA","女子 B","LB","女子 C","LC","女子 D","LD")</f>
        <v>#N/A</v>
      </c>
      <c r="D42" s="24">
        <f>COUNTIF($C$11:C42,C42)</f>
        <v>32</v>
      </c>
      <c r="E42" s="21" t="e">
        <f t="shared" si="49"/>
        <v>#N/A</v>
      </c>
      <c r="F42" s="47"/>
      <c r="G42" s="24"/>
      <c r="H42" s="24"/>
      <c r="I42" s="24"/>
      <c r="J42" s="25"/>
    </row>
    <row r="43" spans="2:10">
      <c r="B43" s="49">
        <v>17</v>
      </c>
      <c r="C43" s="21" t="e">
        <f>_xlfn.SWITCH(F43,"男子 A","MA","男子 B","MB","男子 C","MC","男子 D","MD","女子 A","LA","女子 B","LB","女子 C","LC","女子 D","LD")</f>
        <v>#N/A</v>
      </c>
      <c r="D43" s="24">
        <f>COUNTIF($C$11:C43,C43)</f>
        <v>33</v>
      </c>
      <c r="E43" s="21" t="e">
        <f t="shared" si="49"/>
        <v>#N/A</v>
      </c>
      <c r="F43" s="46"/>
      <c r="G43" s="22"/>
      <c r="H43" s="22"/>
      <c r="I43" s="22"/>
      <c r="J43" s="23"/>
    </row>
    <row r="44" spans="2:10">
      <c r="B44" s="49"/>
      <c r="C44" s="24" t="e">
        <f>_xlfn.SWITCH(F43,"男子 A","MA","男子 B","MB","男子 C","MC","男子 D","MD","女子 A","LA","女子 B","LB","女子 C","LC","女子 D","LD")</f>
        <v>#N/A</v>
      </c>
      <c r="D44" s="24">
        <f>COUNTIF($C$11:C44,C44)</f>
        <v>34</v>
      </c>
      <c r="E44" s="21" t="e">
        <f t="shared" si="49"/>
        <v>#N/A</v>
      </c>
      <c r="F44" s="47"/>
      <c r="G44" s="24"/>
      <c r="H44" s="24"/>
      <c r="I44" s="24"/>
      <c r="J44" s="25"/>
    </row>
    <row r="45" spans="2:10">
      <c r="B45" s="49">
        <v>18</v>
      </c>
      <c r="C45" s="21" t="e">
        <f>_xlfn.SWITCH(F45,"男子 A","MA","男子 B","MB","男子 C","MC","男子 D","MD","女子 A","LA","女子 B","LB","女子 C","LC","女子 D","LD")</f>
        <v>#N/A</v>
      </c>
      <c r="D45" s="24">
        <f>COUNTIF($C$11:C45,C45)</f>
        <v>35</v>
      </c>
      <c r="E45" s="21" t="e">
        <f t="shared" si="49"/>
        <v>#N/A</v>
      </c>
      <c r="F45" s="46"/>
      <c r="G45" s="22"/>
      <c r="H45" s="22"/>
      <c r="I45" s="22"/>
      <c r="J45" s="23"/>
    </row>
    <row r="46" spans="2:10">
      <c r="B46" s="49"/>
      <c r="C46" s="24" t="e">
        <f>_xlfn.SWITCH(F45,"男子 A","MA","男子 B","MB","男子 C","MC","男子 D","MD","女子 A","LA","女子 B","LB","女子 C","LC","女子 D","LD")</f>
        <v>#N/A</v>
      </c>
      <c r="D46" s="24">
        <f>COUNTIF($C$11:C46,C46)</f>
        <v>36</v>
      </c>
      <c r="E46" s="21" t="e">
        <f t="shared" si="49"/>
        <v>#N/A</v>
      </c>
      <c r="F46" s="47"/>
      <c r="G46" s="24"/>
      <c r="H46" s="24"/>
      <c r="I46" s="24"/>
      <c r="J46" s="25"/>
    </row>
    <row r="47" spans="2:10">
      <c r="B47" s="49">
        <v>19</v>
      </c>
      <c r="C47" s="21" t="e">
        <f>_xlfn.SWITCH(F47,"男子 A","MA","男子 B","MB","男子 C","MC","男子 D","MD","女子 A","LA","女子 B","LB","女子 C","LC","女子 D","LD")</f>
        <v>#N/A</v>
      </c>
      <c r="D47" s="24">
        <f>COUNTIF($C$11:C47,C47)</f>
        <v>37</v>
      </c>
      <c r="E47" s="21" t="e">
        <f t="shared" si="49"/>
        <v>#N/A</v>
      </c>
      <c r="F47" s="46"/>
      <c r="G47" s="22"/>
      <c r="H47" s="22"/>
      <c r="I47" s="22"/>
      <c r="J47" s="23"/>
    </row>
    <row r="48" spans="2:10">
      <c r="B48" s="49"/>
      <c r="C48" s="24" t="e">
        <f>_xlfn.SWITCH(F47,"男子 A","MA","男子 B","MB","男子 C","MC","男子 D","MD","女子 A","LA","女子 B","LB","女子 C","LC","女子 D","LD")</f>
        <v>#N/A</v>
      </c>
      <c r="D48" s="24">
        <f>COUNTIF($C$11:C48,C48)</f>
        <v>38</v>
      </c>
      <c r="E48" s="21" t="e">
        <f t="shared" si="49"/>
        <v>#N/A</v>
      </c>
      <c r="F48" s="47"/>
      <c r="G48" s="24"/>
      <c r="H48" s="24"/>
      <c r="I48" s="24"/>
      <c r="J48" s="25"/>
    </row>
    <row r="49" spans="2:80">
      <c r="B49" s="49">
        <v>20</v>
      </c>
      <c r="C49" s="21" t="e">
        <f>_xlfn.SWITCH(F49,"男子 A","MA","男子 B","MB","男子 C","MC","男子 D","MD","女子 A","LA","女子 B","LB","女子 C","LC","女子 D","LD")</f>
        <v>#N/A</v>
      </c>
      <c r="D49" s="24">
        <f>COUNTIF($C$11:C49,C49)</f>
        <v>39</v>
      </c>
      <c r="E49" s="21" t="e">
        <f t="shared" si="49"/>
        <v>#N/A</v>
      </c>
      <c r="F49" s="46"/>
      <c r="G49" s="22"/>
      <c r="H49" s="22"/>
      <c r="I49" s="22"/>
      <c r="J49" s="23"/>
    </row>
    <row r="50" spans="2:80" ht="18.600000000000001" thickBot="1">
      <c r="B50" s="53"/>
      <c r="C50" s="26" t="e">
        <f>_xlfn.SWITCH(F49,"男子 A","MA","男子 B","MB","男子 C","MC","男子 D","MD","女子 A","LA","女子 B","LB","女子 C","LC","女子 D","LD")</f>
        <v>#N/A</v>
      </c>
      <c r="D50" s="26">
        <f>COUNTIF($C$11:C50,C50)</f>
        <v>40</v>
      </c>
      <c r="E50" s="27" t="e">
        <f t="shared" si="49"/>
        <v>#N/A</v>
      </c>
      <c r="F50" s="54"/>
      <c r="G50" s="26"/>
      <c r="H50" s="26"/>
      <c r="I50" s="26"/>
      <c r="J50" s="28"/>
    </row>
    <row r="51" spans="2:80" ht="28.05" customHeight="1">
      <c r="B51" s="4"/>
      <c r="C51" s="4"/>
      <c r="D51" s="4"/>
      <c r="E51" s="4"/>
      <c r="F51" s="4"/>
      <c r="G51" s="4"/>
      <c r="H51" s="4"/>
      <c r="I51" s="4"/>
      <c r="J51" s="4"/>
      <c r="K51" s="4"/>
      <c r="L51" s="5"/>
      <c r="M51" s="5"/>
      <c r="N51" s="5"/>
    </row>
    <row r="52" spans="2:80">
      <c r="B52" s="40" t="s">
        <v>7</v>
      </c>
      <c r="C52" s="40"/>
      <c r="D52" s="40"/>
      <c r="E52" s="40"/>
      <c r="F52" s="40"/>
      <c r="G52" s="40"/>
      <c r="H52" s="4"/>
      <c r="I52" s="19" t="s">
        <v>11</v>
      </c>
      <c r="J52" s="4"/>
      <c r="K52" s="4"/>
      <c r="L52" s="5"/>
      <c r="M52" s="5" t="s">
        <v>268</v>
      </c>
      <c r="N52" s="5" t="s">
        <v>11</v>
      </c>
      <c r="O52" s="5" t="s">
        <v>267</v>
      </c>
      <c r="P52" s="5"/>
      <c r="Q52" s="5"/>
      <c r="Z52" s="5"/>
      <c r="AI52" s="5"/>
      <c r="AR52" s="5"/>
      <c r="BA52" s="5"/>
      <c r="BJ52" s="5"/>
      <c r="BS52" s="5"/>
      <c r="CB52" s="5"/>
    </row>
    <row r="53" spans="2:80" ht="18.600000000000001" thickBot="1">
      <c r="B53" s="17" t="s">
        <v>8</v>
      </c>
      <c r="C53" s="37"/>
      <c r="D53" s="37"/>
      <c r="E53" s="37"/>
      <c r="F53" s="41"/>
      <c r="G53" s="41"/>
      <c r="I53" t="str">
        <f>"一般　　　"&amp;M53&amp;"人×"&amp;FIXED(N53,0,FALSE)&amp;"円＝"&amp;FIXED(O53,0,FALSE)&amp;"円"</f>
        <v>一般　　　0人×1,300円＝0円</v>
      </c>
      <c r="J53" s="4"/>
      <c r="K53" s="4"/>
      <c r="L53" s="5"/>
      <c r="M53" s="5">
        <f>COUNTIF(J11:J50,"一般")</f>
        <v>0</v>
      </c>
      <c r="N53" s="9">
        <v>1300</v>
      </c>
      <c r="O53" s="8">
        <f>M53*N53</f>
        <v>0</v>
      </c>
      <c r="P53" s="8"/>
      <c r="Q53" s="8"/>
      <c r="Z53" s="8"/>
      <c r="AI53" s="8"/>
      <c r="AR53" s="8"/>
      <c r="BA53" s="8"/>
      <c r="BJ53" s="8"/>
      <c r="BS53" s="8"/>
      <c r="CB53" s="8"/>
    </row>
    <row r="54" spans="2:80" ht="18.600000000000001" thickBot="1">
      <c r="B54" s="18" t="s">
        <v>9</v>
      </c>
      <c r="C54" s="38"/>
      <c r="D54" s="38"/>
      <c r="E54" s="38"/>
      <c r="F54" s="42"/>
      <c r="G54" s="42"/>
      <c r="H54" s="4"/>
      <c r="I54" t="str">
        <f>"小中高生　"&amp;M54&amp;"人×"&amp;FIXED(N54,0,FALSE)&amp;"円＝"&amp;FIXED(O54,0,FALSE)&amp;"円"</f>
        <v>小中高生　0人×1,000円＝0円</v>
      </c>
      <c r="J54" s="4"/>
      <c r="K54" s="4"/>
      <c r="L54" s="5"/>
      <c r="M54" s="5">
        <f>COUNTIF(J11:J50,"小中高生")</f>
        <v>0</v>
      </c>
      <c r="N54" s="9">
        <v>1000</v>
      </c>
      <c r="O54" s="8">
        <f t="shared" ref="O54" si="50">M54*N54</f>
        <v>0</v>
      </c>
      <c r="P54" s="8"/>
      <c r="Q54" s="8"/>
      <c r="Z54" s="8"/>
      <c r="AI54" s="8"/>
      <c r="AR54" s="8"/>
      <c r="BA54" s="8"/>
      <c r="BJ54" s="8"/>
      <c r="BS54" s="8"/>
      <c r="CB54" s="8"/>
    </row>
    <row r="55" spans="2:80" ht="18.600000000000001" thickBot="1">
      <c r="B55" s="18" t="s">
        <v>10</v>
      </c>
      <c r="C55" s="39"/>
      <c r="D55" s="39"/>
      <c r="E55" s="39"/>
      <c r="F55" s="43"/>
      <c r="G55" s="43"/>
      <c r="H55" s="4"/>
      <c r="J55" s="4"/>
      <c r="K55" s="4"/>
      <c r="L55" s="5"/>
      <c r="M55" s="5"/>
      <c r="N55" s="9"/>
      <c r="O55" s="8"/>
      <c r="P55" s="8"/>
      <c r="Q55" s="8"/>
      <c r="Z55" s="8"/>
      <c r="AI55" s="8"/>
      <c r="AR55" s="8"/>
      <c r="BA55" s="8"/>
      <c r="BJ55" s="8"/>
      <c r="BS55" s="8"/>
      <c r="CB55" s="8"/>
    </row>
    <row r="56" spans="2:80" ht="29.4" thickBot="1">
      <c r="B56" s="4"/>
      <c r="C56" s="4"/>
      <c r="D56" s="4"/>
      <c r="E56" s="4"/>
      <c r="F56" s="4"/>
      <c r="G56" s="4"/>
      <c r="H56" s="4"/>
      <c r="I56" s="20" t="str">
        <f>"合計　　　　　"&amp;FIXED(O56,0,FALSE)&amp;"円"</f>
        <v>合計　　　　　0円</v>
      </c>
      <c r="J56" s="17"/>
      <c r="K56" s="4"/>
      <c r="L56" s="5"/>
      <c r="M56" s="5">
        <f>SUM(M53:M55)</f>
        <v>0</v>
      </c>
      <c r="N56" s="5"/>
      <c r="O56" s="10">
        <f>SUM(O53:O55)</f>
        <v>0</v>
      </c>
      <c r="P56" s="10"/>
      <c r="Q56" s="10"/>
      <c r="Z56" s="10"/>
      <c r="AI56" s="10"/>
      <c r="AR56" s="10"/>
      <c r="BA56" s="10"/>
      <c r="BJ56" s="10"/>
      <c r="BS56" s="10"/>
      <c r="CB56" s="10"/>
    </row>
    <row r="57" spans="2:80">
      <c r="B57" s="4"/>
      <c r="C57" s="3"/>
      <c r="D57" s="3"/>
      <c r="E57" s="3"/>
      <c r="F57" s="3"/>
      <c r="G57" s="4"/>
      <c r="H57" s="4"/>
      <c r="I57" s="4"/>
      <c r="J57" s="4"/>
      <c r="K57" s="4"/>
      <c r="L57" s="4"/>
      <c r="M57" s="4">
        <f>COUNTIF(G11:G50,"&lt;&gt;")</f>
        <v>0</v>
      </c>
      <c r="N57" s="4"/>
    </row>
    <row r="58" spans="2:80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</row>
    <row r="59" spans="2:80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</sheetData>
  <sheetProtection algorithmName="SHA-512" hashValue="hsMGiAmKqAh1bVThrj8xJrcR1WGtjEqVjFu1bkoSPzz/Le/ue66Jsdolw4qo1uiH0Y+1zHErF+xObn64B92BNg==" saltValue="g9JeYT12Ujzu0q+U41Mm9Q==" spinCount="100000" sheet="1" objects="1" scenarios="1" selectLockedCells="1"/>
  <mergeCells count="53">
    <mergeCell ref="F19:F20"/>
    <mergeCell ref="B21:B22"/>
    <mergeCell ref="F21:F22"/>
    <mergeCell ref="B27:B28"/>
    <mergeCell ref="F27:F28"/>
    <mergeCell ref="B23:B24"/>
    <mergeCell ref="B41:B42"/>
    <mergeCell ref="BM9:BR9"/>
    <mergeCell ref="B49:B50"/>
    <mergeCell ref="F49:F50"/>
    <mergeCell ref="B43:B44"/>
    <mergeCell ref="F43:F44"/>
    <mergeCell ref="B45:B46"/>
    <mergeCell ref="F45:F46"/>
    <mergeCell ref="B47:B48"/>
    <mergeCell ref="F47:F48"/>
    <mergeCell ref="B15:B16"/>
    <mergeCell ref="F15:F16"/>
    <mergeCell ref="B17:B18"/>
    <mergeCell ref="F17:F18"/>
    <mergeCell ref="B11:B12"/>
    <mergeCell ref="F11:F12"/>
    <mergeCell ref="B37:B38"/>
    <mergeCell ref="F37:F38"/>
    <mergeCell ref="B39:B40"/>
    <mergeCell ref="F39:F40"/>
    <mergeCell ref="F23:F24"/>
    <mergeCell ref="B25:B26"/>
    <mergeCell ref="F25:F26"/>
    <mergeCell ref="B33:B34"/>
    <mergeCell ref="F33:F34"/>
    <mergeCell ref="B35:B36"/>
    <mergeCell ref="F35:F36"/>
    <mergeCell ref="B31:B32"/>
    <mergeCell ref="F31:F32"/>
    <mergeCell ref="B29:B30"/>
    <mergeCell ref="F29:F30"/>
    <mergeCell ref="F53:G53"/>
    <mergeCell ref="F54:G54"/>
    <mergeCell ref="F55:G55"/>
    <mergeCell ref="J1:J2"/>
    <mergeCell ref="CE9:CJ9"/>
    <mergeCell ref="F41:F42"/>
    <mergeCell ref="B6:J6"/>
    <mergeCell ref="B13:B14"/>
    <mergeCell ref="F13:F14"/>
    <mergeCell ref="BV9:CA9"/>
    <mergeCell ref="T9:Y9"/>
    <mergeCell ref="AC9:AH9"/>
    <mergeCell ref="AL9:AQ9"/>
    <mergeCell ref="AU9:AZ9"/>
    <mergeCell ref="BD9:BI9"/>
    <mergeCell ref="B19:B20"/>
  </mergeCells>
  <phoneticPr fontId="2"/>
  <conditionalFormatting sqref="F11:F50">
    <cfRule type="expression" dxfId="27" priority="37">
      <formula>OR(G11&lt;&gt;"",H11&lt;&gt;"",I11&lt;&gt;"",J11&lt;&gt;"",G12&lt;&gt;"",H12&lt;&gt;"",I12&lt;&gt;"",J12&lt;&gt;"")</formula>
    </cfRule>
  </conditionalFormatting>
  <conditionalFormatting sqref="F53:F55">
    <cfRule type="containsBlanks" dxfId="26" priority="41">
      <formula>LEN(TRIM(F53))=0</formula>
    </cfRule>
  </conditionalFormatting>
  <conditionalFormatting sqref="F11:J50">
    <cfRule type="notContainsBlanks" dxfId="25" priority="3">
      <formula>LEN(TRIM(F11))&gt;0</formula>
    </cfRule>
  </conditionalFormatting>
  <conditionalFormatting sqref="G11 G13 G15 G17 G19 G21 G23 G25 G27 G29 G31 G33 G35 G37 G39 G41 G43 G45 G47 G49">
    <cfRule type="expression" dxfId="24" priority="47">
      <formula>OR(F11&lt;&gt;"",H11&lt;&gt;"",I11&lt;&gt;"",J11&lt;&gt;"",G12&lt;&gt;"",H12&lt;&gt;"",I12&lt;&gt;"",J12&lt;&gt;"")</formula>
    </cfRule>
  </conditionalFormatting>
  <conditionalFormatting sqref="G12 G14 G16 G18 G20 G22 G24 G26 G28 G30 G32 G34 G36 G38 G40 G42 G44 G46 G48 G50">
    <cfRule type="expression" dxfId="23" priority="67">
      <formula>OR(F11&lt;&gt;"",G11&lt;&gt;"",H11&lt;&gt;"",I11&lt;&gt;"",H12&lt;&gt;"",I12&lt;&gt;"",J12&lt;&gt;"",J11&lt;&gt;"")</formula>
    </cfRule>
  </conditionalFormatting>
  <conditionalFormatting sqref="H11 H13 H15 H17 H19 H21 H23 H25 H27 H29 H31 H33 H35 H37 H39 H41 H43 H45 H47 H49">
    <cfRule type="expression" dxfId="22" priority="87">
      <formula>OR(F11&lt;&gt;"",G11&lt;&gt;"",I11&lt;&gt;"",J11&lt;&gt;"",G12&lt;&gt;"",H12&lt;&gt;"",I12&lt;&gt;"",J12&lt;&gt;"")</formula>
    </cfRule>
  </conditionalFormatting>
  <conditionalFormatting sqref="H12 H14 H16 H18 H20 H22 H24 H26 H28 H30 H32 H34 H36 H38 H40 H42 H44 H46 H48 H50">
    <cfRule type="expression" dxfId="21" priority="107">
      <formula>OR(F11&lt;&gt;"",G11&lt;&gt;"",H11&lt;&gt;"",I11&lt;&gt;"",G12&lt;&gt;"",I12&lt;&gt;"",J12&lt;&gt;"",J11&lt;&gt;"")</formula>
    </cfRule>
  </conditionalFormatting>
  <conditionalFormatting sqref="I11 I13 I15 I17 I19 I21 I23 I25 I27 I29 I31 I33 I35 I37 I39 I41 I43 I45 I47 I49">
    <cfRule type="expression" dxfId="20" priority="127">
      <formula>OR(F11&lt;&gt;"",G11&lt;&gt;"",H11&lt;&gt;"",J11&lt;&gt;"",G12&lt;&gt;"",H12&lt;&gt;"",I12&lt;&gt;"",J12&lt;&gt;"")</formula>
    </cfRule>
  </conditionalFormatting>
  <conditionalFormatting sqref="I12 I14 I16 I18 I20 I22 I24 I26 I28 I30 I32 I34 I36 I38 I40 I42 I44 I46 I48 I50">
    <cfRule type="expression" dxfId="19" priority="147">
      <formula>OR(F11&lt;&gt;"",G11&lt;&gt;"",H11&lt;&gt;"",I11&lt;&gt;"",G12&lt;&gt;"",H12&lt;&gt;"",J12&lt;&gt;"",J11&lt;&gt;"")</formula>
    </cfRule>
  </conditionalFormatting>
  <conditionalFormatting sqref="J11">
    <cfRule type="expression" dxfId="18" priority="167">
      <formula>OR(F11&lt;&gt;"",G11&lt;&gt;"",H11&lt;&gt;"",I11&lt;&gt;"",G12&lt;&gt;"",H12&lt;&gt;"",I12&lt;&gt;"",J12&lt;&gt;"")</formula>
    </cfRule>
  </conditionalFormatting>
  <conditionalFormatting sqref="J12">
    <cfRule type="expression" dxfId="17" priority="168">
      <formula>OR(F11&lt;&gt;"",G11&lt;&gt;"",H11&lt;&gt;"",I11&lt;&gt;"",G12&lt;&gt;"",H12&lt;&gt;"",I12&lt;&gt;"",J11&lt;&gt;"")</formula>
    </cfRule>
  </conditionalFormatting>
  <conditionalFormatting sqref="J13 J15 J17 J19 J21 J23 J25 J27 J29 J31 J33 J35 J37 J39 J41 J43 J45 J47 J49">
    <cfRule type="expression" dxfId="16" priority="169">
      <formula>OR(F13&lt;&gt;"",G13&lt;&gt;"",H13&lt;&gt;"",I13&lt;&gt;"",G14&lt;&gt;"",H14&lt;&gt;"",I14&lt;&gt;"",J14&lt;&gt;"")</formula>
    </cfRule>
  </conditionalFormatting>
  <conditionalFormatting sqref="J14 J16 J18 J20 J22 J24 J26 J28 J30 J32 J34 J36 J38 J40 J42 J44 J46 J48 J50">
    <cfRule type="expression" dxfId="15" priority="207">
      <formula>OR(F13&lt;&gt;"",G13&lt;&gt;"",H13&lt;&gt;"",I13&lt;&gt;"",G14&lt;&gt;"",H14&lt;&gt;"",I14&lt;&gt;"",J13&lt;&gt;"")</formula>
    </cfRule>
  </conditionalFormatting>
  <dataValidations count="2">
    <dataValidation type="list" allowBlank="1" showInputMessage="1" showErrorMessage="1" sqref="F11:F50" xr:uid="{A67C669E-E129-47E1-A373-63758C6285F8}">
      <formula1>"男子 A,男子 B,男子 C,男子 D,女子 A,女子 B,女子 C,女子 D"</formula1>
    </dataValidation>
    <dataValidation type="list" allowBlank="1" showInputMessage="1" showErrorMessage="1" sqref="J11:J50" xr:uid="{4C653DC5-2503-439B-B69B-3EBE3C8A8189}">
      <formula1>"一般,小中高生"</formula1>
    </dataValidation>
  </dataValidations>
  <pageMargins left="0.7" right="0.7" top="0.75" bottom="0.75" header="0.3" footer="0.3"/>
  <pageSetup paperSize="9" scale="67" orientation="portrait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96E18-473D-4618-9F8E-4FAEE7B0869F}">
  <dimension ref="A1:CJ79"/>
  <sheetViews>
    <sheetView tabSelected="1" zoomScale="90" zoomScaleNormal="90" workbookViewId="0">
      <selection activeCell="J8" sqref="J8"/>
    </sheetView>
  </sheetViews>
  <sheetFormatPr defaultRowHeight="18"/>
  <cols>
    <col min="1" max="1" width="5.09765625" bestFit="1" customWidth="1"/>
    <col min="2" max="2" width="7.59765625" bestFit="1" customWidth="1"/>
    <col min="3" max="5" width="10.09765625" hidden="1" customWidth="1"/>
    <col min="6" max="6" width="10.296875" bestFit="1" customWidth="1"/>
    <col min="7" max="9" width="24.09765625" customWidth="1"/>
    <col min="10" max="10" width="17.796875" customWidth="1"/>
    <col min="11" max="11" width="5.09765625" bestFit="1" customWidth="1"/>
    <col min="12" max="14" width="8.19921875" customWidth="1"/>
    <col min="17" max="17" width="3.296875" bestFit="1" customWidth="1"/>
    <col min="18" max="19" width="6.19921875" style="35" hidden="1" customWidth="1"/>
    <col min="20" max="25" width="6.19921875" style="35" customWidth="1"/>
    <col min="26" max="26" width="3.296875" bestFit="1" customWidth="1"/>
    <col min="27" max="28" width="6.19921875" style="35" hidden="1" customWidth="1"/>
    <col min="29" max="34" width="6.19921875" style="35" customWidth="1"/>
    <col min="35" max="35" width="3.296875" bestFit="1" customWidth="1"/>
    <col min="36" max="37" width="6.19921875" style="35" hidden="1" customWidth="1"/>
    <col min="38" max="43" width="6.19921875" style="35" customWidth="1"/>
    <col min="44" max="44" width="3.296875" bestFit="1" customWidth="1"/>
    <col min="45" max="46" width="6.19921875" style="35" hidden="1" customWidth="1"/>
    <col min="47" max="52" width="6.19921875" style="35" customWidth="1"/>
    <col min="53" max="53" width="3.296875" bestFit="1" customWidth="1"/>
    <col min="54" max="55" width="6.19921875" style="35" hidden="1" customWidth="1"/>
    <col min="56" max="61" width="6.19921875" style="35" customWidth="1"/>
    <col min="62" max="62" width="3.296875" bestFit="1" customWidth="1"/>
    <col min="63" max="64" width="6.19921875" style="35" hidden="1" customWidth="1"/>
    <col min="65" max="70" width="6.19921875" style="35" customWidth="1"/>
    <col min="71" max="71" width="3.296875" bestFit="1" customWidth="1"/>
    <col min="72" max="73" width="6.19921875" style="35" hidden="1" customWidth="1"/>
    <col min="74" max="79" width="6.19921875" style="35" customWidth="1"/>
    <col min="80" max="80" width="3.296875" bestFit="1" customWidth="1"/>
    <col min="81" max="82" width="6.19921875" style="35" hidden="1" customWidth="1"/>
    <col min="83" max="88" width="6.19921875" style="35" customWidth="1"/>
    <col min="277" max="277" width="3.19921875" customWidth="1"/>
    <col min="278" max="278" width="9.19921875" customWidth="1"/>
    <col min="279" max="279" width="6" customWidth="1"/>
    <col min="280" max="280" width="18.796875" customWidth="1"/>
    <col min="281" max="281" width="8.69921875" customWidth="1"/>
    <col min="282" max="282" width="17.19921875" customWidth="1"/>
    <col min="283" max="283" width="5.296875" customWidth="1"/>
    <col min="284" max="284" width="8.69921875" customWidth="1"/>
    <col min="285" max="285" width="8.19921875" customWidth="1"/>
    <col min="286" max="286" width="2.296875" customWidth="1"/>
    <col min="287" max="287" width="1.296875" customWidth="1"/>
    <col min="533" max="533" width="3.19921875" customWidth="1"/>
    <col min="534" max="534" width="9.19921875" customWidth="1"/>
    <col min="535" max="535" width="6" customWidth="1"/>
    <col min="536" max="536" width="18.796875" customWidth="1"/>
    <col min="537" max="537" width="8.69921875" customWidth="1"/>
    <col min="538" max="538" width="17.19921875" customWidth="1"/>
    <col min="539" max="539" width="5.296875" customWidth="1"/>
    <col min="540" max="540" width="8.69921875" customWidth="1"/>
    <col min="541" max="541" width="8.19921875" customWidth="1"/>
    <col min="542" max="542" width="2.296875" customWidth="1"/>
    <col min="543" max="543" width="1.296875" customWidth="1"/>
    <col min="789" max="789" width="3.19921875" customWidth="1"/>
    <col min="790" max="790" width="9.19921875" customWidth="1"/>
    <col min="791" max="791" width="6" customWidth="1"/>
    <col min="792" max="792" width="18.796875" customWidth="1"/>
    <col min="793" max="793" width="8.69921875" customWidth="1"/>
    <col min="794" max="794" width="17.19921875" customWidth="1"/>
    <col min="795" max="795" width="5.296875" customWidth="1"/>
    <col min="796" max="796" width="8.69921875" customWidth="1"/>
    <col min="797" max="797" width="8.19921875" customWidth="1"/>
    <col min="798" max="798" width="2.296875" customWidth="1"/>
    <col min="799" max="799" width="1.296875" customWidth="1"/>
    <col min="1045" max="1045" width="3.19921875" customWidth="1"/>
    <col min="1046" max="1046" width="9.19921875" customWidth="1"/>
    <col min="1047" max="1047" width="6" customWidth="1"/>
    <col min="1048" max="1048" width="18.796875" customWidth="1"/>
    <col min="1049" max="1049" width="8.69921875" customWidth="1"/>
    <col min="1050" max="1050" width="17.19921875" customWidth="1"/>
    <col min="1051" max="1051" width="5.296875" customWidth="1"/>
    <col min="1052" max="1052" width="8.69921875" customWidth="1"/>
    <col min="1053" max="1053" width="8.19921875" customWidth="1"/>
    <col min="1054" max="1054" width="2.296875" customWidth="1"/>
    <col min="1055" max="1055" width="1.296875" customWidth="1"/>
    <col min="1301" max="1301" width="3.19921875" customWidth="1"/>
    <col min="1302" max="1302" width="9.19921875" customWidth="1"/>
    <col min="1303" max="1303" width="6" customWidth="1"/>
    <col min="1304" max="1304" width="18.796875" customWidth="1"/>
    <col min="1305" max="1305" width="8.69921875" customWidth="1"/>
    <col min="1306" max="1306" width="17.19921875" customWidth="1"/>
    <col min="1307" max="1307" width="5.296875" customWidth="1"/>
    <col min="1308" max="1308" width="8.69921875" customWidth="1"/>
    <col min="1309" max="1309" width="8.19921875" customWidth="1"/>
    <col min="1310" max="1310" width="2.296875" customWidth="1"/>
    <col min="1311" max="1311" width="1.296875" customWidth="1"/>
    <col min="1557" max="1557" width="3.19921875" customWidth="1"/>
    <col min="1558" max="1558" width="9.19921875" customWidth="1"/>
    <col min="1559" max="1559" width="6" customWidth="1"/>
    <col min="1560" max="1560" width="18.796875" customWidth="1"/>
    <col min="1561" max="1561" width="8.69921875" customWidth="1"/>
    <col min="1562" max="1562" width="17.19921875" customWidth="1"/>
    <col min="1563" max="1563" width="5.296875" customWidth="1"/>
    <col min="1564" max="1564" width="8.69921875" customWidth="1"/>
    <col min="1565" max="1565" width="8.19921875" customWidth="1"/>
    <col min="1566" max="1566" width="2.296875" customWidth="1"/>
    <col min="1567" max="1567" width="1.296875" customWidth="1"/>
    <col min="1813" max="1813" width="3.19921875" customWidth="1"/>
    <col min="1814" max="1814" width="9.19921875" customWidth="1"/>
    <col min="1815" max="1815" width="6" customWidth="1"/>
    <col min="1816" max="1816" width="18.796875" customWidth="1"/>
    <col min="1817" max="1817" width="8.69921875" customWidth="1"/>
    <col min="1818" max="1818" width="17.19921875" customWidth="1"/>
    <col min="1819" max="1819" width="5.296875" customWidth="1"/>
    <col min="1820" max="1820" width="8.69921875" customWidth="1"/>
    <col min="1821" max="1821" width="8.19921875" customWidth="1"/>
    <col min="1822" max="1822" width="2.296875" customWidth="1"/>
    <col min="1823" max="1823" width="1.296875" customWidth="1"/>
    <col min="2069" max="2069" width="3.19921875" customWidth="1"/>
    <col min="2070" max="2070" width="9.19921875" customWidth="1"/>
    <col min="2071" max="2071" width="6" customWidth="1"/>
    <col min="2072" max="2072" width="18.796875" customWidth="1"/>
    <col min="2073" max="2073" width="8.69921875" customWidth="1"/>
    <col min="2074" max="2074" width="17.19921875" customWidth="1"/>
    <col min="2075" max="2075" width="5.296875" customWidth="1"/>
    <col min="2076" max="2076" width="8.69921875" customWidth="1"/>
    <col min="2077" max="2077" width="8.19921875" customWidth="1"/>
    <col min="2078" max="2078" width="2.296875" customWidth="1"/>
    <col min="2079" max="2079" width="1.296875" customWidth="1"/>
    <col min="2325" max="2325" width="3.19921875" customWidth="1"/>
    <col min="2326" max="2326" width="9.19921875" customWidth="1"/>
    <col min="2327" max="2327" width="6" customWidth="1"/>
    <col min="2328" max="2328" width="18.796875" customWidth="1"/>
    <col min="2329" max="2329" width="8.69921875" customWidth="1"/>
    <col min="2330" max="2330" width="17.19921875" customWidth="1"/>
    <col min="2331" max="2331" width="5.296875" customWidth="1"/>
    <col min="2332" max="2332" width="8.69921875" customWidth="1"/>
    <col min="2333" max="2333" width="8.19921875" customWidth="1"/>
    <col min="2334" max="2334" width="2.296875" customWidth="1"/>
    <col min="2335" max="2335" width="1.296875" customWidth="1"/>
    <col min="2581" max="2581" width="3.19921875" customWidth="1"/>
    <col min="2582" max="2582" width="9.19921875" customWidth="1"/>
    <col min="2583" max="2583" width="6" customWidth="1"/>
    <col min="2584" max="2584" width="18.796875" customWidth="1"/>
    <col min="2585" max="2585" width="8.69921875" customWidth="1"/>
    <col min="2586" max="2586" width="17.19921875" customWidth="1"/>
    <col min="2587" max="2587" width="5.296875" customWidth="1"/>
    <col min="2588" max="2588" width="8.69921875" customWidth="1"/>
    <col min="2589" max="2589" width="8.19921875" customWidth="1"/>
    <col min="2590" max="2590" width="2.296875" customWidth="1"/>
    <col min="2591" max="2591" width="1.296875" customWidth="1"/>
    <col min="2837" max="2837" width="3.19921875" customWidth="1"/>
    <col min="2838" max="2838" width="9.19921875" customWidth="1"/>
    <col min="2839" max="2839" width="6" customWidth="1"/>
    <col min="2840" max="2840" width="18.796875" customWidth="1"/>
    <col min="2841" max="2841" width="8.69921875" customWidth="1"/>
    <col min="2842" max="2842" width="17.19921875" customWidth="1"/>
    <col min="2843" max="2843" width="5.296875" customWidth="1"/>
    <col min="2844" max="2844" width="8.69921875" customWidth="1"/>
    <col min="2845" max="2845" width="8.19921875" customWidth="1"/>
    <col min="2846" max="2846" width="2.296875" customWidth="1"/>
    <col min="2847" max="2847" width="1.296875" customWidth="1"/>
    <col min="3093" max="3093" width="3.19921875" customWidth="1"/>
    <col min="3094" max="3094" width="9.19921875" customWidth="1"/>
    <col min="3095" max="3095" width="6" customWidth="1"/>
    <col min="3096" max="3096" width="18.796875" customWidth="1"/>
    <col min="3097" max="3097" width="8.69921875" customWidth="1"/>
    <col min="3098" max="3098" width="17.19921875" customWidth="1"/>
    <col min="3099" max="3099" width="5.296875" customWidth="1"/>
    <col min="3100" max="3100" width="8.69921875" customWidth="1"/>
    <col min="3101" max="3101" width="8.19921875" customWidth="1"/>
    <col min="3102" max="3102" width="2.296875" customWidth="1"/>
    <col min="3103" max="3103" width="1.296875" customWidth="1"/>
    <col min="3349" max="3349" width="3.19921875" customWidth="1"/>
    <col min="3350" max="3350" width="9.19921875" customWidth="1"/>
    <col min="3351" max="3351" width="6" customWidth="1"/>
    <col min="3352" max="3352" width="18.796875" customWidth="1"/>
    <col min="3353" max="3353" width="8.69921875" customWidth="1"/>
    <col min="3354" max="3354" width="17.19921875" customWidth="1"/>
    <col min="3355" max="3355" width="5.296875" customWidth="1"/>
    <col min="3356" max="3356" width="8.69921875" customWidth="1"/>
    <col min="3357" max="3357" width="8.19921875" customWidth="1"/>
    <col min="3358" max="3358" width="2.296875" customWidth="1"/>
    <col min="3359" max="3359" width="1.296875" customWidth="1"/>
    <col min="3605" max="3605" width="3.19921875" customWidth="1"/>
    <col min="3606" max="3606" width="9.19921875" customWidth="1"/>
    <col min="3607" max="3607" width="6" customWidth="1"/>
    <col min="3608" max="3608" width="18.796875" customWidth="1"/>
    <col min="3609" max="3609" width="8.69921875" customWidth="1"/>
    <col min="3610" max="3610" width="17.19921875" customWidth="1"/>
    <col min="3611" max="3611" width="5.296875" customWidth="1"/>
    <col min="3612" max="3612" width="8.69921875" customWidth="1"/>
    <col min="3613" max="3613" width="8.19921875" customWidth="1"/>
    <col min="3614" max="3614" width="2.296875" customWidth="1"/>
    <col min="3615" max="3615" width="1.296875" customWidth="1"/>
    <col min="3861" max="3861" width="3.19921875" customWidth="1"/>
    <col min="3862" max="3862" width="9.19921875" customWidth="1"/>
    <col min="3863" max="3863" width="6" customWidth="1"/>
    <col min="3864" max="3864" width="18.796875" customWidth="1"/>
    <col min="3865" max="3865" width="8.69921875" customWidth="1"/>
    <col min="3866" max="3866" width="17.19921875" customWidth="1"/>
    <col min="3867" max="3867" width="5.296875" customWidth="1"/>
    <col min="3868" max="3868" width="8.69921875" customWidth="1"/>
    <col min="3869" max="3869" width="8.19921875" customWidth="1"/>
    <col min="3870" max="3870" width="2.296875" customWidth="1"/>
    <col min="3871" max="3871" width="1.296875" customWidth="1"/>
    <col min="4117" max="4117" width="3.19921875" customWidth="1"/>
    <col min="4118" max="4118" width="9.19921875" customWidth="1"/>
    <col min="4119" max="4119" width="6" customWidth="1"/>
    <col min="4120" max="4120" width="18.796875" customWidth="1"/>
    <col min="4121" max="4121" width="8.69921875" customWidth="1"/>
    <col min="4122" max="4122" width="17.19921875" customWidth="1"/>
    <col min="4123" max="4123" width="5.296875" customWidth="1"/>
    <col min="4124" max="4124" width="8.69921875" customWidth="1"/>
    <col min="4125" max="4125" width="8.19921875" customWidth="1"/>
    <col min="4126" max="4126" width="2.296875" customWidth="1"/>
    <col min="4127" max="4127" width="1.296875" customWidth="1"/>
    <col min="4373" max="4373" width="3.19921875" customWidth="1"/>
    <col min="4374" max="4374" width="9.19921875" customWidth="1"/>
    <col min="4375" max="4375" width="6" customWidth="1"/>
    <col min="4376" max="4376" width="18.796875" customWidth="1"/>
    <col min="4377" max="4377" width="8.69921875" customWidth="1"/>
    <col min="4378" max="4378" width="17.19921875" customWidth="1"/>
    <col min="4379" max="4379" width="5.296875" customWidth="1"/>
    <col min="4380" max="4380" width="8.69921875" customWidth="1"/>
    <col min="4381" max="4381" width="8.19921875" customWidth="1"/>
    <col min="4382" max="4382" width="2.296875" customWidth="1"/>
    <col min="4383" max="4383" width="1.296875" customWidth="1"/>
    <col min="4629" max="4629" width="3.19921875" customWidth="1"/>
    <col min="4630" max="4630" width="9.19921875" customWidth="1"/>
    <col min="4631" max="4631" width="6" customWidth="1"/>
    <col min="4632" max="4632" width="18.796875" customWidth="1"/>
    <col min="4633" max="4633" width="8.69921875" customWidth="1"/>
    <col min="4634" max="4634" width="17.19921875" customWidth="1"/>
    <col min="4635" max="4635" width="5.296875" customWidth="1"/>
    <col min="4636" max="4636" width="8.69921875" customWidth="1"/>
    <col min="4637" max="4637" width="8.19921875" customWidth="1"/>
    <col min="4638" max="4638" width="2.296875" customWidth="1"/>
    <col min="4639" max="4639" width="1.296875" customWidth="1"/>
    <col min="4885" max="4885" width="3.19921875" customWidth="1"/>
    <col min="4886" max="4886" width="9.19921875" customWidth="1"/>
    <col min="4887" max="4887" width="6" customWidth="1"/>
    <col min="4888" max="4888" width="18.796875" customWidth="1"/>
    <col min="4889" max="4889" width="8.69921875" customWidth="1"/>
    <col min="4890" max="4890" width="17.19921875" customWidth="1"/>
    <col min="4891" max="4891" width="5.296875" customWidth="1"/>
    <col min="4892" max="4892" width="8.69921875" customWidth="1"/>
    <col min="4893" max="4893" width="8.19921875" customWidth="1"/>
    <col min="4894" max="4894" width="2.296875" customWidth="1"/>
    <col min="4895" max="4895" width="1.296875" customWidth="1"/>
    <col min="5141" max="5141" width="3.19921875" customWidth="1"/>
    <col min="5142" max="5142" width="9.19921875" customWidth="1"/>
    <col min="5143" max="5143" width="6" customWidth="1"/>
    <col min="5144" max="5144" width="18.796875" customWidth="1"/>
    <col min="5145" max="5145" width="8.69921875" customWidth="1"/>
    <col min="5146" max="5146" width="17.19921875" customWidth="1"/>
    <col min="5147" max="5147" width="5.296875" customWidth="1"/>
    <col min="5148" max="5148" width="8.69921875" customWidth="1"/>
    <col min="5149" max="5149" width="8.19921875" customWidth="1"/>
    <col min="5150" max="5150" width="2.296875" customWidth="1"/>
    <col min="5151" max="5151" width="1.296875" customWidth="1"/>
    <col min="5397" max="5397" width="3.19921875" customWidth="1"/>
    <col min="5398" max="5398" width="9.19921875" customWidth="1"/>
    <col min="5399" max="5399" width="6" customWidth="1"/>
    <col min="5400" max="5400" width="18.796875" customWidth="1"/>
    <col min="5401" max="5401" width="8.69921875" customWidth="1"/>
    <col min="5402" max="5402" width="17.19921875" customWidth="1"/>
    <col min="5403" max="5403" width="5.296875" customWidth="1"/>
    <col min="5404" max="5404" width="8.69921875" customWidth="1"/>
    <col min="5405" max="5405" width="8.19921875" customWidth="1"/>
    <col min="5406" max="5406" width="2.296875" customWidth="1"/>
    <col min="5407" max="5407" width="1.296875" customWidth="1"/>
    <col min="5653" max="5653" width="3.19921875" customWidth="1"/>
    <col min="5654" max="5654" width="9.19921875" customWidth="1"/>
    <col min="5655" max="5655" width="6" customWidth="1"/>
    <col min="5656" max="5656" width="18.796875" customWidth="1"/>
    <col min="5657" max="5657" width="8.69921875" customWidth="1"/>
    <col min="5658" max="5658" width="17.19921875" customWidth="1"/>
    <col min="5659" max="5659" width="5.296875" customWidth="1"/>
    <col min="5660" max="5660" width="8.69921875" customWidth="1"/>
    <col min="5661" max="5661" width="8.19921875" customWidth="1"/>
    <col min="5662" max="5662" width="2.296875" customWidth="1"/>
    <col min="5663" max="5663" width="1.296875" customWidth="1"/>
    <col min="5909" max="5909" width="3.19921875" customWidth="1"/>
    <col min="5910" max="5910" width="9.19921875" customWidth="1"/>
    <col min="5911" max="5911" width="6" customWidth="1"/>
    <col min="5912" max="5912" width="18.796875" customWidth="1"/>
    <col min="5913" max="5913" width="8.69921875" customWidth="1"/>
    <col min="5914" max="5914" width="17.19921875" customWidth="1"/>
    <col min="5915" max="5915" width="5.296875" customWidth="1"/>
    <col min="5916" max="5916" width="8.69921875" customWidth="1"/>
    <col min="5917" max="5917" width="8.19921875" customWidth="1"/>
    <col min="5918" max="5918" width="2.296875" customWidth="1"/>
    <col min="5919" max="5919" width="1.296875" customWidth="1"/>
    <col min="6165" max="6165" width="3.19921875" customWidth="1"/>
    <col min="6166" max="6166" width="9.19921875" customWidth="1"/>
    <col min="6167" max="6167" width="6" customWidth="1"/>
    <col min="6168" max="6168" width="18.796875" customWidth="1"/>
    <col min="6169" max="6169" width="8.69921875" customWidth="1"/>
    <col min="6170" max="6170" width="17.19921875" customWidth="1"/>
    <col min="6171" max="6171" width="5.296875" customWidth="1"/>
    <col min="6172" max="6172" width="8.69921875" customWidth="1"/>
    <col min="6173" max="6173" width="8.19921875" customWidth="1"/>
    <col min="6174" max="6174" width="2.296875" customWidth="1"/>
    <col min="6175" max="6175" width="1.296875" customWidth="1"/>
    <col min="6421" max="6421" width="3.19921875" customWidth="1"/>
    <col min="6422" max="6422" width="9.19921875" customWidth="1"/>
    <col min="6423" max="6423" width="6" customWidth="1"/>
    <col min="6424" max="6424" width="18.796875" customWidth="1"/>
    <col min="6425" max="6425" width="8.69921875" customWidth="1"/>
    <col min="6426" max="6426" width="17.19921875" customWidth="1"/>
    <col min="6427" max="6427" width="5.296875" customWidth="1"/>
    <col min="6428" max="6428" width="8.69921875" customWidth="1"/>
    <col min="6429" max="6429" width="8.19921875" customWidth="1"/>
    <col min="6430" max="6430" width="2.296875" customWidth="1"/>
    <col min="6431" max="6431" width="1.296875" customWidth="1"/>
    <col min="6677" max="6677" width="3.19921875" customWidth="1"/>
    <col min="6678" max="6678" width="9.19921875" customWidth="1"/>
    <col min="6679" max="6679" width="6" customWidth="1"/>
    <col min="6680" max="6680" width="18.796875" customWidth="1"/>
    <col min="6681" max="6681" width="8.69921875" customWidth="1"/>
    <col min="6682" max="6682" width="17.19921875" customWidth="1"/>
    <col min="6683" max="6683" width="5.296875" customWidth="1"/>
    <col min="6684" max="6684" width="8.69921875" customWidth="1"/>
    <col min="6685" max="6685" width="8.19921875" customWidth="1"/>
    <col min="6686" max="6686" width="2.296875" customWidth="1"/>
    <col min="6687" max="6687" width="1.296875" customWidth="1"/>
    <col min="6933" max="6933" width="3.19921875" customWidth="1"/>
    <col min="6934" max="6934" width="9.19921875" customWidth="1"/>
    <col min="6935" max="6935" width="6" customWidth="1"/>
    <col min="6936" max="6936" width="18.796875" customWidth="1"/>
    <col min="6937" max="6937" width="8.69921875" customWidth="1"/>
    <col min="6938" max="6938" width="17.19921875" customWidth="1"/>
    <col min="6939" max="6939" width="5.296875" customWidth="1"/>
    <col min="6940" max="6940" width="8.69921875" customWidth="1"/>
    <col min="6941" max="6941" width="8.19921875" customWidth="1"/>
    <col min="6942" max="6942" width="2.296875" customWidth="1"/>
    <col min="6943" max="6943" width="1.296875" customWidth="1"/>
    <col min="7189" max="7189" width="3.19921875" customWidth="1"/>
    <col min="7190" max="7190" width="9.19921875" customWidth="1"/>
    <col min="7191" max="7191" width="6" customWidth="1"/>
    <col min="7192" max="7192" width="18.796875" customWidth="1"/>
    <col min="7193" max="7193" width="8.69921875" customWidth="1"/>
    <col min="7194" max="7194" width="17.19921875" customWidth="1"/>
    <col min="7195" max="7195" width="5.296875" customWidth="1"/>
    <col min="7196" max="7196" width="8.69921875" customWidth="1"/>
    <col min="7197" max="7197" width="8.19921875" customWidth="1"/>
    <col min="7198" max="7198" width="2.296875" customWidth="1"/>
    <col min="7199" max="7199" width="1.296875" customWidth="1"/>
    <col min="7445" max="7445" width="3.19921875" customWidth="1"/>
    <col min="7446" max="7446" width="9.19921875" customWidth="1"/>
    <col min="7447" max="7447" width="6" customWidth="1"/>
    <col min="7448" max="7448" width="18.796875" customWidth="1"/>
    <col min="7449" max="7449" width="8.69921875" customWidth="1"/>
    <col min="7450" max="7450" width="17.19921875" customWidth="1"/>
    <col min="7451" max="7451" width="5.296875" customWidth="1"/>
    <col min="7452" max="7452" width="8.69921875" customWidth="1"/>
    <col min="7453" max="7453" width="8.19921875" customWidth="1"/>
    <col min="7454" max="7454" width="2.296875" customWidth="1"/>
    <col min="7455" max="7455" width="1.296875" customWidth="1"/>
    <col min="7701" max="7701" width="3.19921875" customWidth="1"/>
    <col min="7702" max="7702" width="9.19921875" customWidth="1"/>
    <col min="7703" max="7703" width="6" customWidth="1"/>
    <col min="7704" max="7704" width="18.796875" customWidth="1"/>
    <col min="7705" max="7705" width="8.69921875" customWidth="1"/>
    <col min="7706" max="7706" width="17.19921875" customWidth="1"/>
    <col min="7707" max="7707" width="5.296875" customWidth="1"/>
    <col min="7708" max="7708" width="8.69921875" customWidth="1"/>
    <col min="7709" max="7709" width="8.19921875" customWidth="1"/>
    <col min="7710" max="7710" width="2.296875" customWidth="1"/>
    <col min="7711" max="7711" width="1.296875" customWidth="1"/>
    <col min="7957" max="7957" width="3.19921875" customWidth="1"/>
    <col min="7958" max="7958" width="9.19921875" customWidth="1"/>
    <col min="7959" max="7959" width="6" customWidth="1"/>
    <col min="7960" max="7960" width="18.796875" customWidth="1"/>
    <col min="7961" max="7961" width="8.69921875" customWidth="1"/>
    <col min="7962" max="7962" width="17.19921875" customWidth="1"/>
    <col min="7963" max="7963" width="5.296875" customWidth="1"/>
    <col min="7964" max="7964" width="8.69921875" customWidth="1"/>
    <col min="7965" max="7965" width="8.19921875" customWidth="1"/>
    <col min="7966" max="7966" width="2.296875" customWidth="1"/>
    <col min="7967" max="7967" width="1.296875" customWidth="1"/>
    <col min="8213" max="8213" width="3.19921875" customWidth="1"/>
    <col min="8214" max="8214" width="9.19921875" customWidth="1"/>
    <col min="8215" max="8215" width="6" customWidth="1"/>
    <col min="8216" max="8216" width="18.796875" customWidth="1"/>
    <col min="8217" max="8217" width="8.69921875" customWidth="1"/>
    <col min="8218" max="8218" width="17.19921875" customWidth="1"/>
    <col min="8219" max="8219" width="5.296875" customWidth="1"/>
    <col min="8220" max="8220" width="8.69921875" customWidth="1"/>
    <col min="8221" max="8221" width="8.19921875" customWidth="1"/>
    <col min="8222" max="8222" width="2.296875" customWidth="1"/>
    <col min="8223" max="8223" width="1.296875" customWidth="1"/>
    <col min="8469" max="8469" width="3.19921875" customWidth="1"/>
    <col min="8470" max="8470" width="9.19921875" customWidth="1"/>
    <col min="8471" max="8471" width="6" customWidth="1"/>
    <col min="8472" max="8472" width="18.796875" customWidth="1"/>
    <col min="8473" max="8473" width="8.69921875" customWidth="1"/>
    <col min="8474" max="8474" width="17.19921875" customWidth="1"/>
    <col min="8475" max="8475" width="5.296875" customWidth="1"/>
    <col min="8476" max="8476" width="8.69921875" customWidth="1"/>
    <col min="8477" max="8477" width="8.19921875" customWidth="1"/>
    <col min="8478" max="8478" width="2.296875" customWidth="1"/>
    <col min="8479" max="8479" width="1.296875" customWidth="1"/>
    <col min="8725" max="8725" width="3.19921875" customWidth="1"/>
    <col min="8726" max="8726" width="9.19921875" customWidth="1"/>
    <col min="8727" max="8727" width="6" customWidth="1"/>
    <col min="8728" max="8728" width="18.796875" customWidth="1"/>
    <col min="8729" max="8729" width="8.69921875" customWidth="1"/>
    <col min="8730" max="8730" width="17.19921875" customWidth="1"/>
    <col min="8731" max="8731" width="5.296875" customWidth="1"/>
    <col min="8732" max="8732" width="8.69921875" customWidth="1"/>
    <col min="8733" max="8733" width="8.19921875" customWidth="1"/>
    <col min="8734" max="8734" width="2.296875" customWidth="1"/>
    <col min="8735" max="8735" width="1.296875" customWidth="1"/>
    <col min="8981" max="8981" width="3.19921875" customWidth="1"/>
    <col min="8982" max="8982" width="9.19921875" customWidth="1"/>
    <col min="8983" max="8983" width="6" customWidth="1"/>
    <col min="8984" max="8984" width="18.796875" customWidth="1"/>
    <col min="8985" max="8985" width="8.69921875" customWidth="1"/>
    <col min="8986" max="8986" width="17.19921875" customWidth="1"/>
    <col min="8987" max="8987" width="5.296875" customWidth="1"/>
    <col min="8988" max="8988" width="8.69921875" customWidth="1"/>
    <col min="8989" max="8989" width="8.19921875" customWidth="1"/>
    <col min="8990" max="8990" width="2.296875" customWidth="1"/>
    <col min="8991" max="8991" width="1.296875" customWidth="1"/>
    <col min="9237" max="9237" width="3.19921875" customWidth="1"/>
    <col min="9238" max="9238" width="9.19921875" customWidth="1"/>
    <col min="9239" max="9239" width="6" customWidth="1"/>
    <col min="9240" max="9240" width="18.796875" customWidth="1"/>
    <col min="9241" max="9241" width="8.69921875" customWidth="1"/>
    <col min="9242" max="9242" width="17.19921875" customWidth="1"/>
    <col min="9243" max="9243" width="5.296875" customWidth="1"/>
    <col min="9244" max="9244" width="8.69921875" customWidth="1"/>
    <col min="9245" max="9245" width="8.19921875" customWidth="1"/>
    <col min="9246" max="9246" width="2.296875" customWidth="1"/>
    <col min="9247" max="9247" width="1.296875" customWidth="1"/>
    <col min="9493" max="9493" width="3.19921875" customWidth="1"/>
    <col min="9494" max="9494" width="9.19921875" customWidth="1"/>
    <col min="9495" max="9495" width="6" customWidth="1"/>
    <col min="9496" max="9496" width="18.796875" customWidth="1"/>
    <col min="9497" max="9497" width="8.69921875" customWidth="1"/>
    <col min="9498" max="9498" width="17.19921875" customWidth="1"/>
    <col min="9499" max="9499" width="5.296875" customWidth="1"/>
    <col min="9500" max="9500" width="8.69921875" customWidth="1"/>
    <col min="9501" max="9501" width="8.19921875" customWidth="1"/>
    <col min="9502" max="9502" width="2.296875" customWidth="1"/>
    <col min="9503" max="9503" width="1.296875" customWidth="1"/>
    <col min="9749" max="9749" width="3.19921875" customWidth="1"/>
    <col min="9750" max="9750" width="9.19921875" customWidth="1"/>
    <col min="9751" max="9751" width="6" customWidth="1"/>
    <col min="9752" max="9752" width="18.796875" customWidth="1"/>
    <col min="9753" max="9753" width="8.69921875" customWidth="1"/>
    <col min="9754" max="9754" width="17.19921875" customWidth="1"/>
    <col min="9755" max="9755" width="5.296875" customWidth="1"/>
    <col min="9756" max="9756" width="8.69921875" customWidth="1"/>
    <col min="9757" max="9757" width="8.19921875" customWidth="1"/>
    <col min="9758" max="9758" width="2.296875" customWidth="1"/>
    <col min="9759" max="9759" width="1.296875" customWidth="1"/>
    <col min="10005" max="10005" width="3.19921875" customWidth="1"/>
    <col min="10006" max="10006" width="9.19921875" customWidth="1"/>
    <col min="10007" max="10007" width="6" customWidth="1"/>
    <col min="10008" max="10008" width="18.796875" customWidth="1"/>
    <col min="10009" max="10009" width="8.69921875" customWidth="1"/>
    <col min="10010" max="10010" width="17.19921875" customWidth="1"/>
    <col min="10011" max="10011" width="5.296875" customWidth="1"/>
    <col min="10012" max="10012" width="8.69921875" customWidth="1"/>
    <col min="10013" max="10013" width="8.19921875" customWidth="1"/>
    <col min="10014" max="10014" width="2.296875" customWidth="1"/>
    <col min="10015" max="10015" width="1.296875" customWidth="1"/>
    <col min="10261" max="10261" width="3.19921875" customWidth="1"/>
    <col min="10262" max="10262" width="9.19921875" customWidth="1"/>
    <col min="10263" max="10263" width="6" customWidth="1"/>
    <col min="10264" max="10264" width="18.796875" customWidth="1"/>
    <col min="10265" max="10265" width="8.69921875" customWidth="1"/>
    <col min="10266" max="10266" width="17.19921875" customWidth="1"/>
    <col min="10267" max="10267" width="5.296875" customWidth="1"/>
    <col min="10268" max="10268" width="8.69921875" customWidth="1"/>
    <col min="10269" max="10269" width="8.19921875" customWidth="1"/>
    <col min="10270" max="10270" width="2.296875" customWidth="1"/>
    <col min="10271" max="10271" width="1.296875" customWidth="1"/>
    <col min="10517" max="10517" width="3.19921875" customWidth="1"/>
    <col min="10518" max="10518" width="9.19921875" customWidth="1"/>
    <col min="10519" max="10519" width="6" customWidth="1"/>
    <col min="10520" max="10520" width="18.796875" customWidth="1"/>
    <col min="10521" max="10521" width="8.69921875" customWidth="1"/>
    <col min="10522" max="10522" width="17.19921875" customWidth="1"/>
    <col min="10523" max="10523" width="5.296875" customWidth="1"/>
    <col min="10524" max="10524" width="8.69921875" customWidth="1"/>
    <col min="10525" max="10525" width="8.19921875" customWidth="1"/>
    <col min="10526" max="10526" width="2.296875" customWidth="1"/>
    <col min="10527" max="10527" width="1.296875" customWidth="1"/>
    <col min="10773" max="10773" width="3.19921875" customWidth="1"/>
    <col min="10774" max="10774" width="9.19921875" customWidth="1"/>
    <col min="10775" max="10775" width="6" customWidth="1"/>
    <col min="10776" max="10776" width="18.796875" customWidth="1"/>
    <col min="10777" max="10777" width="8.69921875" customWidth="1"/>
    <col min="10778" max="10778" width="17.19921875" customWidth="1"/>
    <col min="10779" max="10779" width="5.296875" customWidth="1"/>
    <col min="10780" max="10780" width="8.69921875" customWidth="1"/>
    <col min="10781" max="10781" width="8.19921875" customWidth="1"/>
    <col min="10782" max="10782" width="2.296875" customWidth="1"/>
    <col min="10783" max="10783" width="1.296875" customWidth="1"/>
    <col min="11029" max="11029" width="3.19921875" customWidth="1"/>
    <col min="11030" max="11030" width="9.19921875" customWidth="1"/>
    <col min="11031" max="11031" width="6" customWidth="1"/>
    <col min="11032" max="11032" width="18.796875" customWidth="1"/>
    <col min="11033" max="11033" width="8.69921875" customWidth="1"/>
    <col min="11034" max="11034" width="17.19921875" customWidth="1"/>
    <col min="11035" max="11035" width="5.296875" customWidth="1"/>
    <col min="11036" max="11036" width="8.69921875" customWidth="1"/>
    <col min="11037" max="11037" width="8.19921875" customWidth="1"/>
    <col min="11038" max="11038" width="2.296875" customWidth="1"/>
    <col min="11039" max="11039" width="1.296875" customWidth="1"/>
    <col min="11285" max="11285" width="3.19921875" customWidth="1"/>
    <col min="11286" max="11286" width="9.19921875" customWidth="1"/>
    <col min="11287" max="11287" width="6" customWidth="1"/>
    <col min="11288" max="11288" width="18.796875" customWidth="1"/>
    <col min="11289" max="11289" width="8.69921875" customWidth="1"/>
    <col min="11290" max="11290" width="17.19921875" customWidth="1"/>
    <col min="11291" max="11291" width="5.296875" customWidth="1"/>
    <col min="11292" max="11292" width="8.69921875" customWidth="1"/>
    <col min="11293" max="11293" width="8.19921875" customWidth="1"/>
    <col min="11294" max="11294" width="2.296875" customWidth="1"/>
    <col min="11295" max="11295" width="1.296875" customWidth="1"/>
    <col min="11541" max="11541" width="3.19921875" customWidth="1"/>
    <col min="11542" max="11542" width="9.19921875" customWidth="1"/>
    <col min="11543" max="11543" width="6" customWidth="1"/>
    <col min="11544" max="11544" width="18.796875" customWidth="1"/>
    <col min="11545" max="11545" width="8.69921875" customWidth="1"/>
    <col min="11546" max="11546" width="17.19921875" customWidth="1"/>
    <col min="11547" max="11547" width="5.296875" customWidth="1"/>
    <col min="11548" max="11548" width="8.69921875" customWidth="1"/>
    <col min="11549" max="11549" width="8.19921875" customWidth="1"/>
    <col min="11550" max="11550" width="2.296875" customWidth="1"/>
    <col min="11551" max="11551" width="1.296875" customWidth="1"/>
    <col min="11797" max="11797" width="3.19921875" customWidth="1"/>
    <col min="11798" max="11798" width="9.19921875" customWidth="1"/>
    <col min="11799" max="11799" width="6" customWidth="1"/>
    <col min="11800" max="11800" width="18.796875" customWidth="1"/>
    <col min="11801" max="11801" width="8.69921875" customWidth="1"/>
    <col min="11802" max="11802" width="17.19921875" customWidth="1"/>
    <col min="11803" max="11803" width="5.296875" customWidth="1"/>
    <col min="11804" max="11804" width="8.69921875" customWidth="1"/>
    <col min="11805" max="11805" width="8.19921875" customWidth="1"/>
    <col min="11806" max="11806" width="2.296875" customWidth="1"/>
    <col min="11807" max="11807" width="1.296875" customWidth="1"/>
    <col min="12053" max="12053" width="3.19921875" customWidth="1"/>
    <col min="12054" max="12054" width="9.19921875" customWidth="1"/>
    <col min="12055" max="12055" width="6" customWidth="1"/>
    <col min="12056" max="12056" width="18.796875" customWidth="1"/>
    <col min="12057" max="12057" width="8.69921875" customWidth="1"/>
    <col min="12058" max="12058" width="17.19921875" customWidth="1"/>
    <col min="12059" max="12059" width="5.296875" customWidth="1"/>
    <col min="12060" max="12060" width="8.69921875" customWidth="1"/>
    <col min="12061" max="12061" width="8.19921875" customWidth="1"/>
    <col min="12062" max="12062" width="2.296875" customWidth="1"/>
    <col min="12063" max="12063" width="1.296875" customWidth="1"/>
    <col min="12309" max="12309" width="3.19921875" customWidth="1"/>
    <col min="12310" max="12310" width="9.19921875" customWidth="1"/>
    <col min="12311" max="12311" width="6" customWidth="1"/>
    <col min="12312" max="12312" width="18.796875" customWidth="1"/>
    <col min="12313" max="12313" width="8.69921875" customWidth="1"/>
    <col min="12314" max="12314" width="17.19921875" customWidth="1"/>
    <col min="12315" max="12315" width="5.296875" customWidth="1"/>
    <col min="12316" max="12316" width="8.69921875" customWidth="1"/>
    <col min="12317" max="12317" width="8.19921875" customWidth="1"/>
    <col min="12318" max="12318" width="2.296875" customWidth="1"/>
    <col min="12319" max="12319" width="1.296875" customWidth="1"/>
    <col min="12565" max="12565" width="3.19921875" customWidth="1"/>
    <col min="12566" max="12566" width="9.19921875" customWidth="1"/>
    <col min="12567" max="12567" width="6" customWidth="1"/>
    <col min="12568" max="12568" width="18.796875" customWidth="1"/>
    <col min="12569" max="12569" width="8.69921875" customWidth="1"/>
    <col min="12570" max="12570" width="17.19921875" customWidth="1"/>
    <col min="12571" max="12571" width="5.296875" customWidth="1"/>
    <col min="12572" max="12572" width="8.69921875" customWidth="1"/>
    <col min="12573" max="12573" width="8.19921875" customWidth="1"/>
    <col min="12574" max="12574" width="2.296875" customWidth="1"/>
    <col min="12575" max="12575" width="1.296875" customWidth="1"/>
    <col min="12821" max="12821" width="3.19921875" customWidth="1"/>
    <col min="12822" max="12822" width="9.19921875" customWidth="1"/>
    <col min="12823" max="12823" width="6" customWidth="1"/>
    <col min="12824" max="12824" width="18.796875" customWidth="1"/>
    <col min="12825" max="12825" width="8.69921875" customWidth="1"/>
    <col min="12826" max="12826" width="17.19921875" customWidth="1"/>
    <col min="12827" max="12827" width="5.296875" customWidth="1"/>
    <col min="12828" max="12828" width="8.69921875" customWidth="1"/>
    <col min="12829" max="12829" width="8.19921875" customWidth="1"/>
    <col min="12830" max="12830" width="2.296875" customWidth="1"/>
    <col min="12831" max="12831" width="1.296875" customWidth="1"/>
    <col min="13077" max="13077" width="3.19921875" customWidth="1"/>
    <col min="13078" max="13078" width="9.19921875" customWidth="1"/>
    <col min="13079" max="13079" width="6" customWidth="1"/>
    <col min="13080" max="13080" width="18.796875" customWidth="1"/>
    <col min="13081" max="13081" width="8.69921875" customWidth="1"/>
    <col min="13082" max="13082" width="17.19921875" customWidth="1"/>
    <col min="13083" max="13083" width="5.296875" customWidth="1"/>
    <col min="13084" max="13084" width="8.69921875" customWidth="1"/>
    <col min="13085" max="13085" width="8.19921875" customWidth="1"/>
    <col min="13086" max="13086" width="2.296875" customWidth="1"/>
    <col min="13087" max="13087" width="1.296875" customWidth="1"/>
    <col min="13333" max="13333" width="3.19921875" customWidth="1"/>
    <col min="13334" max="13334" width="9.19921875" customWidth="1"/>
    <col min="13335" max="13335" width="6" customWidth="1"/>
    <col min="13336" max="13336" width="18.796875" customWidth="1"/>
    <col min="13337" max="13337" width="8.69921875" customWidth="1"/>
    <col min="13338" max="13338" width="17.19921875" customWidth="1"/>
    <col min="13339" max="13339" width="5.296875" customWidth="1"/>
    <col min="13340" max="13340" width="8.69921875" customWidth="1"/>
    <col min="13341" max="13341" width="8.19921875" customWidth="1"/>
    <col min="13342" max="13342" width="2.296875" customWidth="1"/>
    <col min="13343" max="13343" width="1.296875" customWidth="1"/>
    <col min="13589" max="13589" width="3.19921875" customWidth="1"/>
    <col min="13590" max="13590" width="9.19921875" customWidth="1"/>
    <col min="13591" max="13591" width="6" customWidth="1"/>
    <col min="13592" max="13592" width="18.796875" customWidth="1"/>
    <col min="13593" max="13593" width="8.69921875" customWidth="1"/>
    <col min="13594" max="13594" width="17.19921875" customWidth="1"/>
    <col min="13595" max="13595" width="5.296875" customWidth="1"/>
    <col min="13596" max="13596" width="8.69921875" customWidth="1"/>
    <col min="13597" max="13597" width="8.19921875" customWidth="1"/>
    <col min="13598" max="13598" width="2.296875" customWidth="1"/>
    <col min="13599" max="13599" width="1.296875" customWidth="1"/>
    <col min="13845" max="13845" width="3.19921875" customWidth="1"/>
    <col min="13846" max="13846" width="9.19921875" customWidth="1"/>
    <col min="13847" max="13847" width="6" customWidth="1"/>
    <col min="13848" max="13848" width="18.796875" customWidth="1"/>
    <col min="13849" max="13849" width="8.69921875" customWidth="1"/>
    <col min="13850" max="13850" width="17.19921875" customWidth="1"/>
    <col min="13851" max="13851" width="5.296875" customWidth="1"/>
    <col min="13852" max="13852" width="8.69921875" customWidth="1"/>
    <col min="13853" max="13853" width="8.19921875" customWidth="1"/>
    <col min="13854" max="13854" width="2.296875" customWidth="1"/>
    <col min="13855" max="13855" width="1.296875" customWidth="1"/>
    <col min="14101" max="14101" width="3.19921875" customWidth="1"/>
    <col min="14102" max="14102" width="9.19921875" customWidth="1"/>
    <col min="14103" max="14103" width="6" customWidth="1"/>
    <col min="14104" max="14104" width="18.796875" customWidth="1"/>
    <col min="14105" max="14105" width="8.69921875" customWidth="1"/>
    <col min="14106" max="14106" width="17.19921875" customWidth="1"/>
    <col min="14107" max="14107" width="5.296875" customWidth="1"/>
    <col min="14108" max="14108" width="8.69921875" customWidth="1"/>
    <col min="14109" max="14109" width="8.19921875" customWidth="1"/>
    <col min="14110" max="14110" width="2.296875" customWidth="1"/>
    <col min="14111" max="14111" width="1.296875" customWidth="1"/>
    <col min="14357" max="14357" width="3.19921875" customWidth="1"/>
    <col min="14358" max="14358" width="9.19921875" customWidth="1"/>
    <col min="14359" max="14359" width="6" customWidth="1"/>
    <col min="14360" max="14360" width="18.796875" customWidth="1"/>
    <col min="14361" max="14361" width="8.69921875" customWidth="1"/>
    <col min="14362" max="14362" width="17.19921875" customWidth="1"/>
    <col min="14363" max="14363" width="5.296875" customWidth="1"/>
    <col min="14364" max="14364" width="8.69921875" customWidth="1"/>
    <col min="14365" max="14365" width="8.19921875" customWidth="1"/>
    <col min="14366" max="14366" width="2.296875" customWidth="1"/>
    <col min="14367" max="14367" width="1.296875" customWidth="1"/>
    <col min="14613" max="14613" width="3.19921875" customWidth="1"/>
    <col min="14614" max="14614" width="9.19921875" customWidth="1"/>
    <col min="14615" max="14615" width="6" customWidth="1"/>
    <col min="14616" max="14616" width="18.796875" customWidth="1"/>
    <col min="14617" max="14617" width="8.69921875" customWidth="1"/>
    <col min="14618" max="14618" width="17.19921875" customWidth="1"/>
    <col min="14619" max="14619" width="5.296875" customWidth="1"/>
    <col min="14620" max="14620" width="8.69921875" customWidth="1"/>
    <col min="14621" max="14621" width="8.19921875" customWidth="1"/>
    <col min="14622" max="14622" width="2.296875" customWidth="1"/>
    <col min="14623" max="14623" width="1.296875" customWidth="1"/>
    <col min="14869" max="14869" width="3.19921875" customWidth="1"/>
    <col min="14870" max="14870" width="9.19921875" customWidth="1"/>
    <col min="14871" max="14871" width="6" customWidth="1"/>
    <col min="14872" max="14872" width="18.796875" customWidth="1"/>
    <col min="14873" max="14873" width="8.69921875" customWidth="1"/>
    <col min="14874" max="14874" width="17.19921875" customWidth="1"/>
    <col min="14875" max="14875" width="5.296875" customWidth="1"/>
    <col min="14876" max="14876" width="8.69921875" customWidth="1"/>
    <col min="14877" max="14877" width="8.19921875" customWidth="1"/>
    <col min="14878" max="14878" width="2.296875" customWidth="1"/>
    <col min="14879" max="14879" width="1.296875" customWidth="1"/>
    <col min="15125" max="15125" width="3.19921875" customWidth="1"/>
    <col min="15126" max="15126" width="9.19921875" customWidth="1"/>
    <col min="15127" max="15127" width="6" customWidth="1"/>
    <col min="15128" max="15128" width="18.796875" customWidth="1"/>
    <col min="15129" max="15129" width="8.69921875" customWidth="1"/>
    <col min="15130" max="15130" width="17.19921875" customWidth="1"/>
    <col min="15131" max="15131" width="5.296875" customWidth="1"/>
    <col min="15132" max="15132" width="8.69921875" customWidth="1"/>
    <col min="15133" max="15133" width="8.19921875" customWidth="1"/>
    <col min="15134" max="15134" width="2.296875" customWidth="1"/>
    <col min="15135" max="15135" width="1.296875" customWidth="1"/>
    <col min="15381" max="15381" width="3.19921875" customWidth="1"/>
    <col min="15382" max="15382" width="9.19921875" customWidth="1"/>
    <col min="15383" max="15383" width="6" customWidth="1"/>
    <col min="15384" max="15384" width="18.796875" customWidth="1"/>
    <col min="15385" max="15385" width="8.69921875" customWidth="1"/>
    <col min="15386" max="15386" width="17.19921875" customWidth="1"/>
    <col min="15387" max="15387" width="5.296875" customWidth="1"/>
    <col min="15388" max="15388" width="8.69921875" customWidth="1"/>
    <col min="15389" max="15389" width="8.19921875" customWidth="1"/>
    <col min="15390" max="15390" width="2.296875" customWidth="1"/>
    <col min="15391" max="15391" width="1.296875" customWidth="1"/>
    <col min="15637" max="15637" width="3.19921875" customWidth="1"/>
    <col min="15638" max="15638" width="9.19921875" customWidth="1"/>
    <col min="15639" max="15639" width="6" customWidth="1"/>
    <col min="15640" max="15640" width="18.796875" customWidth="1"/>
    <col min="15641" max="15641" width="8.69921875" customWidth="1"/>
    <col min="15642" max="15642" width="17.19921875" customWidth="1"/>
    <col min="15643" max="15643" width="5.296875" customWidth="1"/>
    <col min="15644" max="15644" width="8.69921875" customWidth="1"/>
    <col min="15645" max="15645" width="8.19921875" customWidth="1"/>
    <col min="15646" max="15646" width="2.296875" customWidth="1"/>
    <col min="15647" max="15647" width="1.296875" customWidth="1"/>
    <col min="15893" max="15893" width="3.19921875" customWidth="1"/>
    <col min="15894" max="15894" width="9.19921875" customWidth="1"/>
    <col min="15895" max="15895" width="6" customWidth="1"/>
    <col min="15896" max="15896" width="18.796875" customWidth="1"/>
    <col min="15897" max="15897" width="8.69921875" customWidth="1"/>
    <col min="15898" max="15898" width="17.19921875" customWidth="1"/>
    <col min="15899" max="15899" width="5.296875" customWidth="1"/>
    <col min="15900" max="15900" width="8.69921875" customWidth="1"/>
    <col min="15901" max="15901" width="8.19921875" customWidth="1"/>
    <col min="15902" max="15902" width="2.296875" customWidth="1"/>
    <col min="15903" max="15903" width="1.296875" customWidth="1"/>
    <col min="16149" max="16149" width="3.19921875" customWidth="1"/>
    <col min="16150" max="16150" width="9.19921875" customWidth="1"/>
    <col min="16151" max="16151" width="6" customWidth="1"/>
    <col min="16152" max="16152" width="18.796875" customWidth="1"/>
    <col min="16153" max="16153" width="8.69921875" customWidth="1"/>
    <col min="16154" max="16154" width="17.19921875" customWidth="1"/>
    <col min="16155" max="16155" width="5.296875" customWidth="1"/>
    <col min="16156" max="16156" width="8.69921875" customWidth="1"/>
    <col min="16157" max="16157" width="8.19921875" customWidth="1"/>
    <col min="16158" max="16158" width="2.296875" customWidth="1"/>
    <col min="16159" max="16159" width="1.296875" customWidth="1"/>
  </cols>
  <sheetData>
    <row r="1" spans="1:88" ht="19.2">
      <c r="A1" s="33" t="s">
        <v>269</v>
      </c>
      <c r="J1" s="44" t="s">
        <v>356</v>
      </c>
    </row>
    <row r="2" spans="1:88" ht="19.2">
      <c r="A2" s="33" t="s">
        <v>270</v>
      </c>
      <c r="J2" s="44"/>
    </row>
    <row r="3" spans="1:88" ht="19.2">
      <c r="A3" s="33" t="s">
        <v>271</v>
      </c>
    </row>
    <row r="4" spans="1:88" ht="19.2">
      <c r="A4" s="33" t="s">
        <v>272</v>
      </c>
    </row>
    <row r="5" spans="1:88" ht="19.2">
      <c r="A5" s="33"/>
    </row>
    <row r="6" spans="1:88" s="6" customFormat="1" ht="42" customHeight="1">
      <c r="B6" s="48" t="s">
        <v>357</v>
      </c>
      <c r="C6" s="48"/>
      <c r="D6" s="48"/>
      <c r="E6" s="48"/>
      <c r="F6" s="48"/>
      <c r="G6" s="48"/>
      <c r="H6" s="48"/>
      <c r="I6" s="48"/>
      <c r="J6" s="48"/>
      <c r="K6" s="30"/>
      <c r="L6" s="30"/>
      <c r="M6" s="1"/>
      <c r="N6" s="1"/>
      <c r="R6" s="36"/>
      <c r="S6" s="36"/>
      <c r="T6" s="36"/>
      <c r="U6" s="36"/>
      <c r="V6" s="36"/>
      <c r="W6" s="36"/>
      <c r="X6" s="36"/>
      <c r="Y6" s="36"/>
      <c r="AA6" s="36"/>
      <c r="AB6" s="36"/>
      <c r="AC6" s="36"/>
      <c r="AD6" s="36"/>
      <c r="AE6" s="36"/>
      <c r="AF6" s="36"/>
      <c r="AG6" s="36"/>
      <c r="AH6" s="36"/>
      <c r="AJ6" s="36"/>
      <c r="AK6" s="36"/>
      <c r="AL6" s="36"/>
      <c r="AM6" s="36"/>
      <c r="AN6" s="36"/>
      <c r="AO6" s="36"/>
      <c r="AP6" s="36"/>
      <c r="AQ6" s="36"/>
      <c r="AS6" s="36"/>
      <c r="AT6" s="36"/>
      <c r="AU6" s="36"/>
      <c r="AV6" s="36"/>
      <c r="AW6" s="36"/>
      <c r="AX6" s="36"/>
      <c r="AY6" s="36"/>
      <c r="AZ6" s="36"/>
      <c r="BB6" s="36"/>
      <c r="BC6" s="36"/>
      <c r="BD6" s="36"/>
      <c r="BE6" s="36"/>
      <c r="BF6" s="36"/>
      <c r="BG6" s="36"/>
      <c r="BH6" s="36"/>
      <c r="BI6" s="36"/>
      <c r="BK6" s="36"/>
      <c r="BL6" s="36"/>
      <c r="BM6" s="36"/>
      <c r="BN6" s="36"/>
      <c r="BO6" s="36"/>
      <c r="BP6" s="36"/>
      <c r="BQ6" s="36"/>
      <c r="BR6" s="36"/>
      <c r="BT6" s="36"/>
      <c r="BU6" s="36"/>
      <c r="BV6" s="36"/>
      <c r="BW6" s="36"/>
      <c r="BX6" s="36"/>
      <c r="BY6" s="36"/>
      <c r="BZ6" s="36"/>
      <c r="CA6" s="36"/>
      <c r="CC6" s="36"/>
      <c r="CD6" s="36"/>
      <c r="CE6" s="36"/>
      <c r="CF6" s="36"/>
      <c r="CG6" s="36"/>
      <c r="CH6" s="36"/>
      <c r="CI6" s="36"/>
      <c r="CJ6" s="36"/>
    </row>
    <row r="7" spans="1:88" s="6" customFormat="1" ht="23.55" customHeight="1">
      <c r="B7" s="31"/>
      <c r="C7" s="31"/>
      <c r="D7" s="31"/>
      <c r="E7" s="31"/>
      <c r="F7" s="31"/>
      <c r="G7" s="31"/>
      <c r="H7" s="31"/>
      <c r="I7" s="31"/>
      <c r="J7" s="31"/>
      <c r="K7" s="30"/>
      <c r="L7" s="30"/>
      <c r="M7" s="1"/>
      <c r="N7" s="1"/>
      <c r="R7" s="36"/>
      <c r="S7" s="36"/>
      <c r="T7" s="36"/>
      <c r="U7" s="36"/>
      <c r="V7" s="36"/>
      <c r="W7" s="36"/>
      <c r="X7" s="36"/>
      <c r="Y7" s="36"/>
      <c r="AA7" s="36"/>
      <c r="AB7" s="36"/>
      <c r="AC7" s="36"/>
      <c r="AD7" s="36"/>
      <c r="AE7" s="36"/>
      <c r="AF7" s="36"/>
      <c r="AG7" s="36"/>
      <c r="AH7" s="36"/>
      <c r="AJ7" s="36"/>
      <c r="AK7" s="36"/>
      <c r="AL7" s="36"/>
      <c r="AM7" s="36"/>
      <c r="AN7" s="36"/>
      <c r="AO7" s="36"/>
      <c r="AP7" s="36"/>
      <c r="AQ7" s="36"/>
      <c r="AS7" s="36"/>
      <c r="AT7" s="36"/>
      <c r="AU7" s="36"/>
      <c r="AV7" s="36"/>
      <c r="AW7" s="36"/>
      <c r="AX7" s="36"/>
      <c r="AY7" s="36"/>
      <c r="AZ7" s="36"/>
      <c r="BB7" s="36"/>
      <c r="BC7" s="36"/>
      <c r="BD7" s="36"/>
      <c r="BE7" s="36"/>
      <c r="BF7" s="36"/>
      <c r="BG7" s="36"/>
      <c r="BH7" s="36"/>
      <c r="BI7" s="36"/>
      <c r="BK7" s="36"/>
      <c r="BL7" s="36"/>
      <c r="BM7" s="36"/>
      <c r="BN7" s="36"/>
      <c r="BO7" s="36"/>
      <c r="BP7" s="36"/>
      <c r="BQ7" s="36"/>
      <c r="BR7" s="36"/>
      <c r="BT7" s="36"/>
      <c r="BU7" s="36"/>
      <c r="BV7" s="36"/>
      <c r="BW7" s="36"/>
      <c r="BX7" s="36"/>
      <c r="BY7" s="36"/>
      <c r="BZ7" s="36"/>
      <c r="CA7" s="36"/>
      <c r="CC7" s="36"/>
      <c r="CD7" s="36"/>
      <c r="CE7" s="36"/>
      <c r="CF7" s="36"/>
      <c r="CG7" s="36"/>
      <c r="CH7" s="36"/>
      <c r="CI7" s="36"/>
      <c r="CJ7" s="36"/>
    </row>
    <row r="8" spans="1:88" s="6" customFormat="1" ht="23.4">
      <c r="B8" s="1"/>
      <c r="C8" s="1"/>
      <c r="D8" s="1"/>
      <c r="E8" s="1"/>
      <c r="F8" s="1"/>
      <c r="G8" s="1"/>
      <c r="H8" s="1"/>
      <c r="I8" s="32" t="s">
        <v>3</v>
      </c>
      <c r="J8" s="34">
        <v>45646</v>
      </c>
      <c r="L8" s="1"/>
      <c r="M8" s="1"/>
      <c r="N8" s="1"/>
      <c r="R8" s="36"/>
      <c r="S8" s="36"/>
      <c r="T8" s="36"/>
      <c r="U8" s="36"/>
      <c r="V8" s="36"/>
      <c r="W8" s="36"/>
      <c r="X8" s="36"/>
      <c r="Y8" s="36"/>
      <c r="AA8" s="36"/>
      <c r="AB8" s="36"/>
      <c r="AC8" s="36"/>
      <c r="AD8" s="36"/>
      <c r="AE8" s="36"/>
      <c r="AF8" s="36"/>
      <c r="AG8" s="36"/>
      <c r="AH8" s="36"/>
      <c r="AJ8" s="36"/>
      <c r="AK8" s="36"/>
      <c r="AL8" s="36"/>
      <c r="AM8" s="36"/>
      <c r="AN8" s="36"/>
      <c r="AO8" s="36"/>
      <c r="AP8" s="36"/>
      <c r="AQ8" s="36"/>
      <c r="AS8" s="36"/>
      <c r="AT8" s="36"/>
      <c r="AU8" s="36"/>
      <c r="AV8" s="36"/>
      <c r="AW8" s="36"/>
      <c r="AX8" s="36"/>
      <c r="AY8" s="36"/>
      <c r="AZ8" s="36"/>
      <c r="BB8" s="36"/>
      <c r="BC8" s="36"/>
      <c r="BD8" s="36"/>
      <c r="BE8" s="36"/>
      <c r="BF8" s="36"/>
      <c r="BG8" s="36"/>
      <c r="BH8" s="36"/>
      <c r="BI8" s="36"/>
      <c r="BK8" s="36"/>
      <c r="BL8" s="36"/>
      <c r="BM8" s="36"/>
      <c r="BN8" s="36"/>
      <c r="BO8" s="36"/>
      <c r="BP8" s="36"/>
      <c r="BQ8" s="36"/>
      <c r="BR8" s="36"/>
      <c r="BT8" s="36"/>
      <c r="BU8" s="36"/>
      <c r="BV8" s="36"/>
      <c r="BW8" s="36"/>
      <c r="BX8" s="36"/>
      <c r="BY8" s="36"/>
      <c r="BZ8" s="36"/>
      <c r="CA8" s="36"/>
      <c r="CC8" s="36"/>
      <c r="CD8" s="36"/>
      <c r="CE8" s="36"/>
      <c r="CF8" s="36"/>
      <c r="CG8" s="36"/>
      <c r="CH8" s="36"/>
      <c r="CI8" s="36"/>
      <c r="CJ8" s="36"/>
    </row>
    <row r="9" spans="1:88" s="6" customFormat="1" ht="24" thickBot="1">
      <c r="B9" s="40"/>
      <c r="C9" s="40"/>
      <c r="D9" s="40"/>
      <c r="E9" s="40"/>
      <c r="F9" s="40"/>
      <c r="G9" s="40"/>
      <c r="H9" s="2"/>
      <c r="L9" s="2"/>
      <c r="M9" s="2"/>
      <c r="N9" s="2"/>
      <c r="R9" s="36"/>
      <c r="S9" s="36"/>
      <c r="T9" s="45" t="s">
        <v>261</v>
      </c>
      <c r="U9" s="45"/>
      <c r="V9" s="45"/>
      <c r="W9" s="45"/>
      <c r="X9" s="45"/>
      <c r="Y9" s="45"/>
      <c r="AA9" s="36"/>
      <c r="AB9" s="36"/>
      <c r="AC9" s="45" t="s">
        <v>262</v>
      </c>
      <c r="AD9" s="45"/>
      <c r="AE9" s="45"/>
      <c r="AF9" s="45"/>
      <c r="AG9" s="45"/>
      <c r="AH9" s="45"/>
      <c r="AJ9" s="36"/>
      <c r="AK9" s="36"/>
      <c r="AL9" s="45" t="s">
        <v>263</v>
      </c>
      <c r="AM9" s="45"/>
      <c r="AN9" s="45"/>
      <c r="AO9" s="45"/>
      <c r="AP9" s="45"/>
      <c r="AQ9" s="45"/>
      <c r="AS9" s="36"/>
      <c r="AT9" s="36"/>
      <c r="AU9" s="45" t="s">
        <v>313</v>
      </c>
      <c r="AV9" s="45"/>
      <c r="AW9" s="45"/>
      <c r="AX9" s="45"/>
      <c r="AY9" s="45"/>
      <c r="AZ9" s="45"/>
      <c r="BB9" s="36"/>
      <c r="BC9" s="36"/>
      <c r="BD9" s="50" t="s">
        <v>264</v>
      </c>
      <c r="BE9" s="51"/>
      <c r="BF9" s="51"/>
      <c r="BG9" s="51"/>
      <c r="BH9" s="51"/>
      <c r="BI9" s="52"/>
      <c r="BK9" s="36"/>
      <c r="BL9" s="36"/>
      <c r="BM9" s="45" t="s">
        <v>265</v>
      </c>
      <c r="BN9" s="45"/>
      <c r="BO9" s="45"/>
      <c r="BP9" s="45"/>
      <c r="BQ9" s="45"/>
      <c r="BR9" s="45"/>
      <c r="BT9" s="36"/>
      <c r="BU9" s="36"/>
      <c r="BV9" s="45" t="s">
        <v>266</v>
      </c>
      <c r="BW9" s="45"/>
      <c r="BX9" s="45"/>
      <c r="BY9" s="45"/>
      <c r="BZ9" s="45"/>
      <c r="CA9" s="45"/>
      <c r="CC9" s="36"/>
      <c r="CD9" s="36"/>
      <c r="CE9" s="45" t="s">
        <v>314</v>
      </c>
      <c r="CF9" s="45"/>
      <c r="CG9" s="45"/>
      <c r="CH9" s="45"/>
      <c r="CI9" s="45"/>
      <c r="CJ9" s="45"/>
    </row>
    <row r="10" spans="1:88" ht="37.5" customHeight="1">
      <c r="B10" s="12" t="s">
        <v>0</v>
      </c>
      <c r="C10" s="13" t="s">
        <v>258</v>
      </c>
      <c r="D10" s="13" t="s">
        <v>259</v>
      </c>
      <c r="E10" s="14" t="s">
        <v>260</v>
      </c>
      <c r="F10" s="11" t="s">
        <v>6</v>
      </c>
      <c r="G10" s="15" t="s">
        <v>5</v>
      </c>
      <c r="H10" s="15" t="s">
        <v>2</v>
      </c>
      <c r="I10" s="15" t="s">
        <v>1</v>
      </c>
      <c r="J10" s="16" t="s">
        <v>4</v>
      </c>
      <c r="K10" s="29"/>
      <c r="T10" s="35" t="s">
        <v>52</v>
      </c>
      <c r="U10" s="35" t="s">
        <v>53</v>
      </c>
      <c r="V10" s="35" t="s">
        <v>54</v>
      </c>
      <c r="W10" s="35" t="s">
        <v>55</v>
      </c>
      <c r="X10" s="35" t="s">
        <v>56</v>
      </c>
      <c r="Y10" s="35" t="s">
        <v>57</v>
      </c>
      <c r="AC10" s="35" t="s">
        <v>52</v>
      </c>
      <c r="AD10" s="35" t="s">
        <v>53</v>
      </c>
      <c r="AE10" s="35" t="s">
        <v>54</v>
      </c>
      <c r="AF10" s="35" t="s">
        <v>55</v>
      </c>
      <c r="AG10" s="35" t="s">
        <v>56</v>
      </c>
      <c r="AH10" s="35" t="s">
        <v>57</v>
      </c>
      <c r="AL10" s="35" t="s">
        <v>52</v>
      </c>
      <c r="AM10" s="35" t="s">
        <v>53</v>
      </c>
      <c r="AN10" s="35" t="s">
        <v>54</v>
      </c>
      <c r="AO10" s="35" t="s">
        <v>55</v>
      </c>
      <c r="AP10" s="35" t="s">
        <v>56</v>
      </c>
      <c r="AQ10" s="35" t="s">
        <v>57</v>
      </c>
      <c r="AU10" s="35" t="s">
        <v>52</v>
      </c>
      <c r="AV10" s="35" t="s">
        <v>53</v>
      </c>
      <c r="AW10" s="35" t="s">
        <v>54</v>
      </c>
      <c r="AX10" s="35" t="s">
        <v>55</v>
      </c>
      <c r="AY10" s="35" t="s">
        <v>56</v>
      </c>
      <c r="AZ10" s="35" t="s">
        <v>57</v>
      </c>
      <c r="BD10" s="35" t="s">
        <v>52</v>
      </c>
      <c r="BE10" s="35" t="s">
        <v>53</v>
      </c>
      <c r="BF10" s="35" t="s">
        <v>54</v>
      </c>
      <c r="BG10" s="35" t="s">
        <v>55</v>
      </c>
      <c r="BH10" s="35" t="s">
        <v>56</v>
      </c>
      <c r="BI10" s="35" t="s">
        <v>57</v>
      </c>
      <c r="BM10" s="35" t="s">
        <v>52</v>
      </c>
      <c r="BN10" s="35" t="s">
        <v>53</v>
      </c>
      <c r="BO10" s="35" t="s">
        <v>54</v>
      </c>
      <c r="BP10" s="35" t="s">
        <v>55</v>
      </c>
      <c r="BQ10" s="35" t="s">
        <v>56</v>
      </c>
      <c r="BR10" s="35" t="s">
        <v>57</v>
      </c>
      <c r="BV10" s="35" t="s">
        <v>52</v>
      </c>
      <c r="BW10" s="35" t="s">
        <v>53</v>
      </c>
      <c r="BX10" s="35" t="s">
        <v>54</v>
      </c>
      <c r="BY10" s="35" t="s">
        <v>55</v>
      </c>
      <c r="BZ10" s="35" t="s">
        <v>56</v>
      </c>
      <c r="CA10" s="35" t="s">
        <v>57</v>
      </c>
      <c r="CE10" s="35" t="s">
        <v>52</v>
      </c>
      <c r="CF10" s="35" t="s">
        <v>53</v>
      </c>
      <c r="CG10" s="35" t="s">
        <v>54</v>
      </c>
      <c r="CH10" s="35" t="s">
        <v>55</v>
      </c>
      <c r="CI10" s="35" t="s">
        <v>56</v>
      </c>
      <c r="CJ10" s="35" t="s">
        <v>57</v>
      </c>
    </row>
    <row r="11" spans="1:88">
      <c r="B11" s="49">
        <v>1</v>
      </c>
      <c r="C11" s="21" t="e">
        <f>_xlfn.SWITCH(F11,"男子 A","MA","男子 B","MB","男子 C","MC","男子 D","MD","女子 A","LA","女子 B","LB","女子 C","LC","女子 D","LD")</f>
        <v>#N/A</v>
      </c>
      <c r="D11" s="24">
        <f>COUNTIF($C$11:C11,C11)</f>
        <v>1</v>
      </c>
      <c r="E11" s="21" t="e">
        <f t="shared" ref="E11:E12" si="0">C11&amp;D11</f>
        <v>#N/A</v>
      </c>
      <c r="F11" s="46"/>
      <c r="G11" s="22"/>
      <c r="H11" s="22"/>
      <c r="I11" s="22"/>
      <c r="J11" s="23"/>
      <c r="Q11">
        <v>1</v>
      </c>
      <c r="R11" s="35" t="s">
        <v>12</v>
      </c>
      <c r="S11" s="35" t="s">
        <v>13</v>
      </c>
      <c r="T11" s="35" t="str">
        <f>IFERROR(VLOOKUP(R11,$E$11:$I$70,3,FALSE),"")</f>
        <v/>
      </c>
      <c r="U11" s="35" t="str">
        <f>IFERROR(VLOOKUP(R11,$E$11:$I$70,4,FALSE),"")</f>
        <v/>
      </c>
      <c r="V11" s="35" t="str">
        <f>IFERROR(VLOOKUP(R11,$E$11:$I$70,5,FALSE),"")</f>
        <v/>
      </c>
      <c r="W11" s="35" t="str">
        <f>IFERROR(VLOOKUP(S11,$E$11:$I$70,3,FALSE),"")</f>
        <v/>
      </c>
      <c r="X11" s="35" t="str">
        <f>IFERROR(VLOOKUP(S11,$E$11:$I$70,4,FALSE),"")</f>
        <v/>
      </c>
      <c r="Y11" s="35" t="str">
        <f>IFERROR(VLOOKUP(S11,$E$11:$I$70,5,FALSE),"")</f>
        <v/>
      </c>
      <c r="Z11">
        <v>1</v>
      </c>
      <c r="AA11" s="35" t="s">
        <v>58</v>
      </c>
      <c r="AB11" s="35" t="s">
        <v>59</v>
      </c>
      <c r="AC11" s="35" t="str">
        <f>IFERROR(VLOOKUP(AA11,$E$11:$I$70,3,FALSE),"")</f>
        <v/>
      </c>
      <c r="AD11" s="35" t="str">
        <f>IFERROR(VLOOKUP(AA11,$E$11:$I$70,4,FALSE),"")</f>
        <v/>
      </c>
      <c r="AE11" s="35" t="str">
        <f>IFERROR(VLOOKUP(AA11,$E$11:$I$70,5,FALSE),"")</f>
        <v/>
      </c>
      <c r="AF11" s="35" t="str">
        <f>IFERROR(VLOOKUP(AB11,$E$11:$I$70,3,FALSE),"")</f>
        <v/>
      </c>
      <c r="AG11" s="35" t="str">
        <f>IFERROR(VLOOKUP(AB11,$E$11:$I$70,4,FALSE),"")</f>
        <v/>
      </c>
      <c r="AH11" s="35" t="str">
        <f>IFERROR(VLOOKUP(AB11,$E$11:$I$70,5,FALSE),"")</f>
        <v/>
      </c>
      <c r="AI11">
        <v>1</v>
      </c>
      <c r="AJ11" s="35" t="s">
        <v>98</v>
      </c>
      <c r="AK11" s="35" t="s">
        <v>99</v>
      </c>
      <c r="AL11" s="35" t="str">
        <f>IFERROR(VLOOKUP(AJ11,$E$11:$I$70,3,FALSE),"")</f>
        <v/>
      </c>
      <c r="AM11" s="35" t="str">
        <f>IFERROR(VLOOKUP(AJ11,$E$11:$I$70,4,FALSE),"")</f>
        <v/>
      </c>
      <c r="AN11" s="35" t="str">
        <f>IFERROR(VLOOKUP(AJ11,$E$11:$I$70,5,FALSE),"")</f>
        <v/>
      </c>
      <c r="AO11" s="35" t="str">
        <f>IFERROR(VLOOKUP(AK11,$E$11:$I$70,3,FALSE),"")</f>
        <v/>
      </c>
      <c r="AP11" s="35" t="str">
        <f>IFERROR(VLOOKUP(AK11,$E$11:$I$70,4,FALSE),"")</f>
        <v/>
      </c>
      <c r="AQ11" s="35" t="str">
        <f>IFERROR(VLOOKUP(AK11,$E$11:$I$70,5,FALSE),"")</f>
        <v/>
      </c>
      <c r="AR11">
        <v>1</v>
      </c>
      <c r="AS11" s="35" t="s">
        <v>273</v>
      </c>
      <c r="AT11" s="35" t="s">
        <v>274</v>
      </c>
      <c r="AU11" s="35" t="str">
        <f>IFERROR(VLOOKUP(AS11,$E$11:$I$70,3,FALSE),"")</f>
        <v/>
      </c>
      <c r="AV11" s="35" t="str">
        <f>IFERROR(VLOOKUP(AS11,$E$11:$I$70,4,FALSE),"")</f>
        <v/>
      </c>
      <c r="AW11" s="35" t="str">
        <f>IFERROR(VLOOKUP(AS11,$E$11:$I$70,5,FALSE),"")</f>
        <v/>
      </c>
      <c r="AX11" s="35" t="str">
        <f>IFERROR(VLOOKUP(AT11,$E$11:$I$70,3,FALSE),"")</f>
        <v/>
      </c>
      <c r="AY11" s="35" t="str">
        <f>IFERROR(VLOOKUP(AT11,$E$11:$I$70,4,FALSE),"")</f>
        <v/>
      </c>
      <c r="AZ11" s="35" t="str">
        <f>IFERROR(VLOOKUP(AT11,$E$11:$I$70,5,FALSE),"")</f>
        <v/>
      </c>
      <c r="BA11">
        <v>1</v>
      </c>
      <c r="BB11" s="35" t="s">
        <v>138</v>
      </c>
      <c r="BC11" s="35" t="s">
        <v>139</v>
      </c>
      <c r="BD11" s="35" t="str">
        <f>IFERROR(VLOOKUP(BB11,$E$11:$I$70,3,FALSE),"")</f>
        <v/>
      </c>
      <c r="BE11" s="35" t="str">
        <f>IFERROR(VLOOKUP(BB11,$E$11:$I$70,4,FALSE),"")</f>
        <v/>
      </c>
      <c r="BF11" s="35" t="str">
        <f>IFERROR(VLOOKUP(BB11,$E$11:$I$70,5,FALSE),"")</f>
        <v/>
      </c>
      <c r="BG11" s="35" t="str">
        <f>IFERROR(VLOOKUP(BC11,$E$11:$I$70,3,FALSE),"")</f>
        <v/>
      </c>
      <c r="BH11" s="35" t="str">
        <f>IFERROR(VLOOKUP(BC11,$E$11:$I$70,4,FALSE),"")</f>
        <v/>
      </c>
      <c r="BI11" s="35" t="str">
        <f>IFERROR(VLOOKUP(BC11,$E$11:$I$70,5,FALSE),"")</f>
        <v/>
      </c>
      <c r="BJ11">
        <v>1</v>
      </c>
      <c r="BK11" s="35" t="s">
        <v>178</v>
      </c>
      <c r="BL11" s="35" t="s">
        <v>179</v>
      </c>
      <c r="BM11" s="35" t="str">
        <f>IFERROR(VLOOKUP(BK11,$E$11:$I$70,3,FALSE),"")</f>
        <v/>
      </c>
      <c r="BN11" s="35" t="str">
        <f>IFERROR(VLOOKUP(BK11,$E$11:$I$70,4,FALSE),"")</f>
        <v/>
      </c>
      <c r="BO11" s="35" t="str">
        <f>IFERROR(VLOOKUP(BK11,$E$11:$I$70,5,FALSE),"")</f>
        <v/>
      </c>
      <c r="BP11" s="35" t="str">
        <f>IFERROR(VLOOKUP(BL11,$E$11:$I$70,3,FALSE),"")</f>
        <v/>
      </c>
      <c r="BQ11" s="35" t="str">
        <f>IFERROR(VLOOKUP(BL11,$E$11:$I$70,4,FALSE),"")</f>
        <v/>
      </c>
      <c r="BR11" s="35" t="str">
        <f>IFERROR(VLOOKUP(BL11,$E$11:$I$70,5,FALSE),"")</f>
        <v/>
      </c>
      <c r="BS11">
        <v>1</v>
      </c>
      <c r="BT11" s="35" t="s">
        <v>218</v>
      </c>
      <c r="BU11" s="35" t="s">
        <v>219</v>
      </c>
      <c r="BV11" s="35" t="str">
        <f>IFERROR(VLOOKUP(BT11,$E$11:$I$70,3,FALSE),"")</f>
        <v/>
      </c>
      <c r="BW11" s="35" t="str">
        <f>IFERROR(VLOOKUP(BT11,$E$11:$I$70,4,FALSE),"")</f>
        <v/>
      </c>
      <c r="BX11" s="35" t="str">
        <f>IFERROR(VLOOKUP(BT11,$E$11:$I$70,5,FALSE),"")</f>
        <v/>
      </c>
      <c r="BY11" s="35" t="str">
        <f>IFERROR(VLOOKUP(BU11,$E$11:$I$70,3,FALSE),"")</f>
        <v/>
      </c>
      <c r="BZ11" s="35" t="str">
        <f>IFERROR(VLOOKUP(BU11,$E$11:$I$70,4,FALSE),"")</f>
        <v/>
      </c>
      <c r="CA11" s="35" t="str">
        <f>IFERROR(VLOOKUP(BU11,$E$11:$I$70,5,FALSE),"")</f>
        <v/>
      </c>
      <c r="CB11">
        <v>1</v>
      </c>
      <c r="CC11" s="35" t="s">
        <v>315</v>
      </c>
      <c r="CD11" s="35" t="s">
        <v>316</v>
      </c>
      <c r="CE11" s="35" t="str">
        <f>IFERROR(VLOOKUP(CC11,$E$11:$I$70,3,FALSE),"")</f>
        <v/>
      </c>
      <c r="CF11" s="35" t="str">
        <f>IFERROR(VLOOKUP(CC11,$E$11:$I$70,4,FALSE),"")</f>
        <v/>
      </c>
      <c r="CG11" s="35" t="str">
        <f>IFERROR(VLOOKUP(CC11,$E$11:$I$70,5,FALSE),"")</f>
        <v/>
      </c>
      <c r="CH11" s="35" t="str">
        <f>IFERROR(VLOOKUP(CD11,$E$11:$I$70,3,FALSE),"")</f>
        <v/>
      </c>
      <c r="CI11" s="35" t="str">
        <f>IFERROR(VLOOKUP(CD11,$E$11:$I$70,4,FALSE),"")</f>
        <v/>
      </c>
      <c r="CJ11" s="35" t="str">
        <f>IFERROR(VLOOKUP(CD11,$E$11:$I$70,5,FALSE),"")</f>
        <v/>
      </c>
    </row>
    <row r="12" spans="1:88">
      <c r="B12" s="49"/>
      <c r="C12" s="24" t="e">
        <f>_xlfn.SWITCH(F11,"男子 A","MA","男子 B","MB","男子 C","MC","男子 D","MD","女子 A","LA","女子 B","LB","女子 C","LC","女子 D","LD")</f>
        <v>#N/A</v>
      </c>
      <c r="D12" s="24">
        <f>COUNTIF($C$11:C12,C12)</f>
        <v>2</v>
      </c>
      <c r="E12" s="21" t="e">
        <f t="shared" si="0"/>
        <v>#N/A</v>
      </c>
      <c r="F12" s="47"/>
      <c r="G12" s="24"/>
      <c r="H12" s="24"/>
      <c r="I12" s="24"/>
      <c r="J12" s="25"/>
      <c r="Q12">
        <v>2</v>
      </c>
      <c r="R12" s="35" t="s">
        <v>14</v>
      </c>
      <c r="S12" s="35" t="s">
        <v>15</v>
      </c>
      <c r="T12" s="35" t="str">
        <f t="shared" ref="T12:T30" si="1">IFERROR(VLOOKUP(R12,$E$11:$I$70,3,FALSE),"")</f>
        <v/>
      </c>
      <c r="U12" s="35" t="str">
        <f t="shared" ref="U12:U30" si="2">IFERROR(VLOOKUP(R12,$E$11:$I$70,4,FALSE),"")</f>
        <v/>
      </c>
      <c r="V12" s="35" t="str">
        <f t="shared" ref="V12:V30" si="3">IFERROR(VLOOKUP(R12,$E$11:$I$70,5,FALSE),"")</f>
        <v/>
      </c>
      <c r="W12" s="35" t="str">
        <f t="shared" ref="W12:W30" si="4">IFERROR(VLOOKUP(S12,$E$11:$I$70,3,FALSE),"")</f>
        <v/>
      </c>
      <c r="X12" s="35" t="str">
        <f t="shared" ref="X12:X30" si="5">IFERROR(VLOOKUP(S12,$E$11:$I$70,4,FALSE),"")</f>
        <v/>
      </c>
      <c r="Y12" s="35" t="str">
        <f t="shared" ref="Y12:Y30" si="6">IFERROR(VLOOKUP(S12,$E$11:$I$70,5,FALSE),"")</f>
        <v/>
      </c>
      <c r="Z12">
        <v>2</v>
      </c>
      <c r="AA12" s="35" t="s">
        <v>60</v>
      </c>
      <c r="AB12" s="35" t="s">
        <v>61</v>
      </c>
      <c r="AC12" s="35" t="str">
        <f t="shared" ref="AC12:AC30" si="7">IFERROR(VLOOKUP(AA12,$E$11:$I$70,3,FALSE),"")</f>
        <v/>
      </c>
      <c r="AD12" s="35" t="str">
        <f t="shared" ref="AD12:AD30" si="8">IFERROR(VLOOKUP(AA12,$E$11:$I$70,4,FALSE),"")</f>
        <v/>
      </c>
      <c r="AE12" s="35" t="str">
        <f t="shared" ref="AE12:AE30" si="9">IFERROR(VLOOKUP(AA12,$E$11:$I$70,5,FALSE),"")</f>
        <v/>
      </c>
      <c r="AF12" s="35" t="str">
        <f t="shared" ref="AF12:AF30" si="10">IFERROR(VLOOKUP(AB12,$E$11:$I$70,3,FALSE),"")</f>
        <v/>
      </c>
      <c r="AG12" s="35" t="str">
        <f t="shared" ref="AG12:AG30" si="11">IFERROR(VLOOKUP(AB12,$E$11:$I$70,4,FALSE),"")</f>
        <v/>
      </c>
      <c r="AH12" s="35" t="str">
        <f t="shared" ref="AH12:AH30" si="12">IFERROR(VLOOKUP(AB12,$E$11:$I$70,5,FALSE),"")</f>
        <v/>
      </c>
      <c r="AI12">
        <v>2</v>
      </c>
      <c r="AJ12" s="35" t="s">
        <v>100</v>
      </c>
      <c r="AK12" s="35" t="s">
        <v>101</v>
      </c>
      <c r="AL12" s="35" t="str">
        <f t="shared" ref="AL12:AL30" si="13">IFERROR(VLOOKUP(AJ12,$E$11:$I$70,3,FALSE),"")</f>
        <v/>
      </c>
      <c r="AM12" s="35" t="str">
        <f t="shared" ref="AM12:AM30" si="14">IFERROR(VLOOKUP(AJ12,$E$11:$I$70,4,FALSE),"")</f>
        <v/>
      </c>
      <c r="AN12" s="35" t="str">
        <f t="shared" ref="AN12:AN30" si="15">IFERROR(VLOOKUP(AJ12,$E$11:$I$70,5,FALSE),"")</f>
        <v/>
      </c>
      <c r="AO12" s="35" t="str">
        <f t="shared" ref="AO12:AO30" si="16">IFERROR(VLOOKUP(AK12,$E$11:$I$70,3,FALSE),"")</f>
        <v/>
      </c>
      <c r="AP12" s="35" t="str">
        <f t="shared" ref="AP12:AP30" si="17">IFERROR(VLOOKUP(AK12,$E$11:$I$70,4,FALSE),"")</f>
        <v/>
      </c>
      <c r="AQ12" s="35" t="str">
        <f t="shared" ref="AQ12:AQ30" si="18">IFERROR(VLOOKUP(AK12,$E$11:$I$70,5,FALSE),"")</f>
        <v/>
      </c>
      <c r="AR12">
        <v>2</v>
      </c>
      <c r="AS12" s="35" t="s">
        <v>275</v>
      </c>
      <c r="AT12" s="35" t="s">
        <v>276</v>
      </c>
      <c r="AU12" s="35" t="str">
        <f t="shared" ref="AU12:AU30" si="19">IFERROR(VLOOKUP(AS12,$E$11:$I$70,3,FALSE),"")</f>
        <v/>
      </c>
      <c r="AV12" s="35" t="str">
        <f t="shared" ref="AV12:AV30" si="20">IFERROR(VLOOKUP(AS12,$E$11:$I$70,4,FALSE),"")</f>
        <v/>
      </c>
      <c r="AW12" s="35" t="str">
        <f t="shared" ref="AW12:AW30" si="21">IFERROR(VLOOKUP(AS12,$E$11:$I$70,5,FALSE),"")</f>
        <v/>
      </c>
      <c r="AX12" s="35" t="str">
        <f t="shared" ref="AX12:AX30" si="22">IFERROR(VLOOKUP(AT12,$E$11:$I$70,3,FALSE),"")</f>
        <v/>
      </c>
      <c r="AY12" s="35" t="str">
        <f t="shared" ref="AY12:AY30" si="23">IFERROR(VLOOKUP(AT12,$E$11:$I$70,4,FALSE),"")</f>
        <v/>
      </c>
      <c r="AZ12" s="35" t="str">
        <f t="shared" ref="AZ12:AZ30" si="24">IFERROR(VLOOKUP(AT12,$E$11:$I$70,5,FALSE),"")</f>
        <v/>
      </c>
      <c r="BA12">
        <v>2</v>
      </c>
      <c r="BB12" s="35" t="s">
        <v>140</v>
      </c>
      <c r="BC12" s="35" t="s">
        <v>141</v>
      </c>
      <c r="BD12" s="35" t="str">
        <f t="shared" ref="BD12:BD30" si="25">IFERROR(VLOOKUP(BB12,$E$11:$I$70,3,FALSE),"")</f>
        <v/>
      </c>
      <c r="BE12" s="35" t="str">
        <f t="shared" ref="BE12:BE30" si="26">IFERROR(VLOOKUP(BB12,$E$11:$I$70,4,FALSE),"")</f>
        <v/>
      </c>
      <c r="BF12" s="35" t="str">
        <f t="shared" ref="BF12:BF30" si="27">IFERROR(VLOOKUP(BB12,$E$11:$I$70,5,FALSE),"")</f>
        <v/>
      </c>
      <c r="BG12" s="35" t="str">
        <f t="shared" ref="BG12:BG30" si="28">IFERROR(VLOOKUP(BC12,$E$11:$I$70,3,FALSE),"")</f>
        <v/>
      </c>
      <c r="BH12" s="35" t="str">
        <f t="shared" ref="BH12:BH30" si="29">IFERROR(VLOOKUP(BC12,$E$11:$I$70,4,FALSE),"")</f>
        <v/>
      </c>
      <c r="BI12" s="35" t="str">
        <f t="shared" ref="BI12:BI30" si="30">IFERROR(VLOOKUP(BC12,$E$11:$I$70,5,FALSE),"")</f>
        <v/>
      </c>
      <c r="BJ12">
        <v>2</v>
      </c>
      <c r="BK12" s="35" t="s">
        <v>180</v>
      </c>
      <c r="BL12" s="35" t="s">
        <v>181</v>
      </c>
      <c r="BM12" s="35" t="str">
        <f t="shared" ref="BM12:BM30" si="31">IFERROR(VLOOKUP(BK12,$E$11:$I$70,3,FALSE),"")</f>
        <v/>
      </c>
      <c r="BN12" s="35" t="str">
        <f t="shared" ref="BN12:BN30" si="32">IFERROR(VLOOKUP(BK12,$E$11:$I$70,4,FALSE),"")</f>
        <v/>
      </c>
      <c r="BO12" s="35" t="str">
        <f t="shared" ref="BO12:BO30" si="33">IFERROR(VLOOKUP(BK12,$E$11:$I$70,5,FALSE),"")</f>
        <v/>
      </c>
      <c r="BP12" s="35" t="str">
        <f t="shared" ref="BP12:BP30" si="34">IFERROR(VLOOKUP(BL12,$E$11:$I$70,3,FALSE),"")</f>
        <v/>
      </c>
      <c r="BQ12" s="35" t="str">
        <f t="shared" ref="BQ12:BQ30" si="35">IFERROR(VLOOKUP(BL12,$E$11:$I$70,4,FALSE),"")</f>
        <v/>
      </c>
      <c r="BR12" s="35" t="str">
        <f t="shared" ref="BR12:BR30" si="36">IFERROR(VLOOKUP(BL12,$E$11:$I$70,5,FALSE),"")</f>
        <v/>
      </c>
      <c r="BS12">
        <v>2</v>
      </c>
      <c r="BT12" s="35" t="s">
        <v>220</v>
      </c>
      <c r="BU12" s="35" t="s">
        <v>221</v>
      </c>
      <c r="BV12" s="35" t="str">
        <f t="shared" ref="BV12:BV30" si="37">IFERROR(VLOOKUP(BT12,$E$11:$I$70,3,FALSE),"")</f>
        <v/>
      </c>
      <c r="BW12" s="35" t="str">
        <f t="shared" ref="BW12:BW30" si="38">IFERROR(VLOOKUP(BT12,$E$11:$I$70,4,FALSE),"")</f>
        <v/>
      </c>
      <c r="BX12" s="35" t="str">
        <f t="shared" ref="BX12:BX30" si="39">IFERROR(VLOOKUP(BT12,$E$11:$I$70,5,FALSE),"")</f>
        <v/>
      </c>
      <c r="BY12" s="35" t="str">
        <f t="shared" ref="BY12:BY30" si="40">IFERROR(VLOOKUP(BU12,$E$11:$I$70,3,FALSE),"")</f>
        <v/>
      </c>
      <c r="BZ12" s="35" t="str">
        <f t="shared" ref="BZ12:BZ30" si="41">IFERROR(VLOOKUP(BU12,$E$11:$I$70,4,FALSE),"")</f>
        <v/>
      </c>
      <c r="CA12" s="35" t="str">
        <f t="shared" ref="CA12:CA30" si="42">IFERROR(VLOOKUP(BU12,$E$11:$I$70,5,FALSE),"")</f>
        <v/>
      </c>
      <c r="CB12">
        <v>2</v>
      </c>
      <c r="CC12" s="35" t="s">
        <v>317</v>
      </c>
      <c r="CD12" s="35" t="s">
        <v>318</v>
      </c>
      <c r="CE12" s="35" t="str">
        <f t="shared" ref="CE12:CE30" si="43">IFERROR(VLOOKUP(CC12,$E$11:$I$70,3,FALSE),"")</f>
        <v/>
      </c>
      <c r="CF12" s="35" t="str">
        <f t="shared" ref="CF12:CF30" si="44">IFERROR(VLOOKUP(CC12,$E$11:$I$70,4,FALSE),"")</f>
        <v/>
      </c>
      <c r="CG12" s="35" t="str">
        <f t="shared" ref="CG12:CG30" si="45">IFERROR(VLOOKUP(CC12,$E$11:$I$70,5,FALSE),"")</f>
        <v/>
      </c>
      <c r="CH12" s="35" t="str">
        <f t="shared" ref="CH12:CH30" si="46">IFERROR(VLOOKUP(CD12,$E$11:$I$70,3,FALSE),"")</f>
        <v/>
      </c>
      <c r="CI12" s="35" t="str">
        <f t="shared" ref="CI12:CI30" si="47">IFERROR(VLOOKUP(CD12,$E$11:$I$70,4,FALSE),"")</f>
        <v/>
      </c>
      <c r="CJ12" s="35" t="str">
        <f t="shared" ref="CJ12:CJ30" si="48">IFERROR(VLOOKUP(CD12,$E$11:$I$70,5,FALSE),"")</f>
        <v/>
      </c>
    </row>
    <row r="13" spans="1:88">
      <c r="B13" s="49">
        <v>2</v>
      </c>
      <c r="C13" s="21" t="e">
        <f>_xlfn.SWITCH(F13,"男子 A","MA","男子 B","MB","男子 C","MC","男子 D","MD","女子 A","LA","女子 B","LB","女子 C","LC","女子 D","LD")</f>
        <v>#N/A</v>
      </c>
      <c r="D13" s="24">
        <f>COUNTIF($C$11:C13,C13)</f>
        <v>3</v>
      </c>
      <c r="E13" s="21" t="e">
        <f t="shared" ref="E13:E70" si="49">C13&amp;D13</f>
        <v>#N/A</v>
      </c>
      <c r="F13" s="46"/>
      <c r="G13" s="22"/>
      <c r="H13" s="22"/>
      <c r="I13" s="22"/>
      <c r="J13" s="23"/>
      <c r="Q13">
        <v>3</v>
      </c>
      <c r="R13" s="35" t="s">
        <v>16</v>
      </c>
      <c r="S13" s="35" t="s">
        <v>17</v>
      </c>
      <c r="T13" s="35" t="str">
        <f t="shared" si="1"/>
        <v/>
      </c>
      <c r="U13" s="35" t="str">
        <f t="shared" si="2"/>
        <v/>
      </c>
      <c r="V13" s="35" t="str">
        <f t="shared" si="3"/>
        <v/>
      </c>
      <c r="W13" s="35" t="str">
        <f t="shared" si="4"/>
        <v/>
      </c>
      <c r="X13" s="35" t="str">
        <f t="shared" si="5"/>
        <v/>
      </c>
      <c r="Y13" s="35" t="str">
        <f t="shared" si="6"/>
        <v/>
      </c>
      <c r="Z13">
        <v>3</v>
      </c>
      <c r="AA13" s="35" t="s">
        <v>62</v>
      </c>
      <c r="AB13" s="35" t="s">
        <v>63</v>
      </c>
      <c r="AC13" s="35" t="str">
        <f t="shared" si="7"/>
        <v/>
      </c>
      <c r="AD13" s="35" t="str">
        <f t="shared" si="8"/>
        <v/>
      </c>
      <c r="AE13" s="35" t="str">
        <f t="shared" si="9"/>
        <v/>
      </c>
      <c r="AF13" s="35" t="str">
        <f t="shared" si="10"/>
        <v/>
      </c>
      <c r="AG13" s="35" t="str">
        <f t="shared" si="11"/>
        <v/>
      </c>
      <c r="AH13" s="35" t="str">
        <f t="shared" si="12"/>
        <v/>
      </c>
      <c r="AI13">
        <v>3</v>
      </c>
      <c r="AJ13" s="35" t="s">
        <v>102</v>
      </c>
      <c r="AK13" s="35" t="s">
        <v>103</v>
      </c>
      <c r="AL13" s="35" t="str">
        <f t="shared" si="13"/>
        <v/>
      </c>
      <c r="AM13" s="35" t="str">
        <f t="shared" si="14"/>
        <v/>
      </c>
      <c r="AN13" s="35" t="str">
        <f t="shared" si="15"/>
        <v/>
      </c>
      <c r="AO13" s="35" t="str">
        <f t="shared" si="16"/>
        <v/>
      </c>
      <c r="AP13" s="35" t="str">
        <f t="shared" si="17"/>
        <v/>
      </c>
      <c r="AQ13" s="35" t="str">
        <f t="shared" si="18"/>
        <v/>
      </c>
      <c r="AR13">
        <v>3</v>
      </c>
      <c r="AS13" s="35" t="s">
        <v>277</v>
      </c>
      <c r="AT13" s="35" t="s">
        <v>278</v>
      </c>
      <c r="AU13" s="35" t="str">
        <f t="shared" si="19"/>
        <v/>
      </c>
      <c r="AV13" s="35" t="str">
        <f t="shared" si="20"/>
        <v/>
      </c>
      <c r="AW13" s="35" t="str">
        <f t="shared" si="21"/>
        <v/>
      </c>
      <c r="AX13" s="35" t="str">
        <f t="shared" si="22"/>
        <v/>
      </c>
      <c r="AY13" s="35" t="str">
        <f t="shared" si="23"/>
        <v/>
      </c>
      <c r="AZ13" s="35" t="str">
        <f t="shared" si="24"/>
        <v/>
      </c>
      <c r="BA13">
        <v>3</v>
      </c>
      <c r="BB13" s="35" t="s">
        <v>142</v>
      </c>
      <c r="BC13" s="35" t="s">
        <v>143</v>
      </c>
      <c r="BD13" s="35" t="str">
        <f t="shared" si="25"/>
        <v/>
      </c>
      <c r="BE13" s="35" t="str">
        <f t="shared" si="26"/>
        <v/>
      </c>
      <c r="BF13" s="35" t="str">
        <f t="shared" si="27"/>
        <v/>
      </c>
      <c r="BG13" s="35" t="str">
        <f t="shared" si="28"/>
        <v/>
      </c>
      <c r="BH13" s="35" t="str">
        <f t="shared" si="29"/>
        <v/>
      </c>
      <c r="BI13" s="35" t="str">
        <f t="shared" si="30"/>
        <v/>
      </c>
      <c r="BJ13">
        <v>3</v>
      </c>
      <c r="BK13" s="35" t="s">
        <v>182</v>
      </c>
      <c r="BL13" s="35" t="s">
        <v>183</v>
      </c>
      <c r="BM13" s="35" t="str">
        <f t="shared" si="31"/>
        <v/>
      </c>
      <c r="BN13" s="35" t="str">
        <f t="shared" si="32"/>
        <v/>
      </c>
      <c r="BO13" s="35" t="str">
        <f t="shared" si="33"/>
        <v/>
      </c>
      <c r="BP13" s="35" t="str">
        <f t="shared" si="34"/>
        <v/>
      </c>
      <c r="BQ13" s="35" t="str">
        <f t="shared" si="35"/>
        <v/>
      </c>
      <c r="BR13" s="35" t="str">
        <f t="shared" si="36"/>
        <v/>
      </c>
      <c r="BS13">
        <v>3</v>
      </c>
      <c r="BT13" s="35" t="s">
        <v>222</v>
      </c>
      <c r="BU13" s="35" t="s">
        <v>223</v>
      </c>
      <c r="BV13" s="35" t="str">
        <f t="shared" si="37"/>
        <v/>
      </c>
      <c r="BW13" s="35" t="str">
        <f t="shared" si="38"/>
        <v/>
      </c>
      <c r="BX13" s="35" t="str">
        <f t="shared" si="39"/>
        <v/>
      </c>
      <c r="BY13" s="35" t="str">
        <f t="shared" si="40"/>
        <v/>
      </c>
      <c r="BZ13" s="35" t="str">
        <f t="shared" si="41"/>
        <v/>
      </c>
      <c r="CA13" s="35" t="str">
        <f t="shared" si="42"/>
        <v/>
      </c>
      <c r="CB13">
        <v>3</v>
      </c>
      <c r="CC13" s="35" t="s">
        <v>319</v>
      </c>
      <c r="CD13" s="35" t="s">
        <v>320</v>
      </c>
      <c r="CE13" s="35" t="str">
        <f t="shared" si="43"/>
        <v/>
      </c>
      <c r="CF13" s="35" t="str">
        <f t="shared" si="44"/>
        <v/>
      </c>
      <c r="CG13" s="35" t="str">
        <f t="shared" si="45"/>
        <v/>
      </c>
      <c r="CH13" s="35" t="str">
        <f t="shared" si="46"/>
        <v/>
      </c>
      <c r="CI13" s="35" t="str">
        <f t="shared" si="47"/>
        <v/>
      </c>
      <c r="CJ13" s="35" t="str">
        <f t="shared" si="48"/>
        <v/>
      </c>
    </row>
    <row r="14" spans="1:88">
      <c r="B14" s="49"/>
      <c r="C14" s="24" t="e">
        <f>_xlfn.SWITCH(F13,"男子 A","MA","男子 B","MB","男子 C","MC","男子 D","MD","女子 A","LA","女子 B","LB","女子 C","LC","女子 D","LD")</f>
        <v>#N/A</v>
      </c>
      <c r="D14" s="24">
        <f>COUNTIF($C$11:C14,C14)</f>
        <v>4</v>
      </c>
      <c r="E14" s="21" t="e">
        <f t="shared" si="49"/>
        <v>#N/A</v>
      </c>
      <c r="F14" s="47"/>
      <c r="G14" s="24"/>
      <c r="H14" s="24"/>
      <c r="I14" s="24"/>
      <c r="J14" s="25"/>
      <c r="Q14">
        <v>4</v>
      </c>
      <c r="R14" s="35" t="s">
        <v>18</v>
      </c>
      <c r="S14" s="35" t="s">
        <v>19</v>
      </c>
      <c r="T14" s="35" t="str">
        <f t="shared" si="1"/>
        <v/>
      </c>
      <c r="U14" s="35" t="str">
        <f t="shared" si="2"/>
        <v/>
      </c>
      <c r="V14" s="35" t="str">
        <f t="shared" si="3"/>
        <v/>
      </c>
      <c r="W14" s="35" t="str">
        <f t="shared" si="4"/>
        <v/>
      </c>
      <c r="X14" s="35" t="str">
        <f t="shared" si="5"/>
        <v/>
      </c>
      <c r="Y14" s="35" t="str">
        <f t="shared" si="6"/>
        <v/>
      </c>
      <c r="Z14">
        <v>4</v>
      </c>
      <c r="AA14" s="35" t="s">
        <v>64</v>
      </c>
      <c r="AB14" s="35" t="s">
        <v>65</v>
      </c>
      <c r="AC14" s="35" t="str">
        <f t="shared" si="7"/>
        <v/>
      </c>
      <c r="AD14" s="35" t="str">
        <f t="shared" si="8"/>
        <v/>
      </c>
      <c r="AE14" s="35" t="str">
        <f t="shared" si="9"/>
        <v/>
      </c>
      <c r="AF14" s="35" t="str">
        <f t="shared" si="10"/>
        <v/>
      </c>
      <c r="AG14" s="35" t="str">
        <f t="shared" si="11"/>
        <v/>
      </c>
      <c r="AH14" s="35" t="str">
        <f t="shared" si="12"/>
        <v/>
      </c>
      <c r="AI14">
        <v>4</v>
      </c>
      <c r="AJ14" s="35" t="s">
        <v>104</v>
      </c>
      <c r="AK14" s="35" t="s">
        <v>105</v>
      </c>
      <c r="AL14" s="35" t="str">
        <f t="shared" si="13"/>
        <v/>
      </c>
      <c r="AM14" s="35" t="str">
        <f t="shared" si="14"/>
        <v/>
      </c>
      <c r="AN14" s="35" t="str">
        <f t="shared" si="15"/>
        <v/>
      </c>
      <c r="AO14" s="35" t="str">
        <f t="shared" si="16"/>
        <v/>
      </c>
      <c r="AP14" s="35" t="str">
        <f t="shared" si="17"/>
        <v/>
      </c>
      <c r="AQ14" s="35" t="str">
        <f t="shared" si="18"/>
        <v/>
      </c>
      <c r="AR14">
        <v>4</v>
      </c>
      <c r="AS14" s="35" t="s">
        <v>279</v>
      </c>
      <c r="AT14" s="35" t="s">
        <v>280</v>
      </c>
      <c r="AU14" s="35" t="str">
        <f t="shared" si="19"/>
        <v/>
      </c>
      <c r="AV14" s="35" t="str">
        <f t="shared" si="20"/>
        <v/>
      </c>
      <c r="AW14" s="35" t="str">
        <f t="shared" si="21"/>
        <v/>
      </c>
      <c r="AX14" s="35" t="str">
        <f t="shared" si="22"/>
        <v/>
      </c>
      <c r="AY14" s="35" t="str">
        <f t="shared" si="23"/>
        <v/>
      </c>
      <c r="AZ14" s="35" t="str">
        <f t="shared" si="24"/>
        <v/>
      </c>
      <c r="BA14">
        <v>4</v>
      </c>
      <c r="BB14" s="35" t="s">
        <v>144</v>
      </c>
      <c r="BC14" s="35" t="s">
        <v>145</v>
      </c>
      <c r="BD14" s="35" t="str">
        <f t="shared" si="25"/>
        <v/>
      </c>
      <c r="BE14" s="35" t="str">
        <f t="shared" si="26"/>
        <v/>
      </c>
      <c r="BF14" s="35" t="str">
        <f t="shared" si="27"/>
        <v/>
      </c>
      <c r="BG14" s="35" t="str">
        <f t="shared" si="28"/>
        <v/>
      </c>
      <c r="BH14" s="35" t="str">
        <f t="shared" si="29"/>
        <v/>
      </c>
      <c r="BI14" s="35" t="str">
        <f t="shared" si="30"/>
        <v/>
      </c>
      <c r="BJ14">
        <v>4</v>
      </c>
      <c r="BK14" s="35" t="s">
        <v>184</v>
      </c>
      <c r="BL14" s="35" t="s">
        <v>185</v>
      </c>
      <c r="BM14" s="35" t="str">
        <f t="shared" si="31"/>
        <v/>
      </c>
      <c r="BN14" s="35" t="str">
        <f t="shared" si="32"/>
        <v/>
      </c>
      <c r="BO14" s="35" t="str">
        <f t="shared" si="33"/>
        <v/>
      </c>
      <c r="BP14" s="35" t="str">
        <f t="shared" si="34"/>
        <v/>
      </c>
      <c r="BQ14" s="35" t="str">
        <f t="shared" si="35"/>
        <v/>
      </c>
      <c r="BR14" s="35" t="str">
        <f t="shared" si="36"/>
        <v/>
      </c>
      <c r="BS14">
        <v>4</v>
      </c>
      <c r="BT14" s="35" t="s">
        <v>224</v>
      </c>
      <c r="BU14" s="35" t="s">
        <v>225</v>
      </c>
      <c r="BV14" s="35" t="str">
        <f t="shared" si="37"/>
        <v/>
      </c>
      <c r="BW14" s="35" t="str">
        <f t="shared" si="38"/>
        <v/>
      </c>
      <c r="BX14" s="35" t="str">
        <f t="shared" si="39"/>
        <v/>
      </c>
      <c r="BY14" s="35" t="str">
        <f t="shared" si="40"/>
        <v/>
      </c>
      <c r="BZ14" s="35" t="str">
        <f t="shared" si="41"/>
        <v/>
      </c>
      <c r="CA14" s="35" t="str">
        <f t="shared" si="42"/>
        <v/>
      </c>
      <c r="CB14">
        <v>4</v>
      </c>
      <c r="CC14" s="35" t="s">
        <v>321</v>
      </c>
      <c r="CD14" s="35" t="s">
        <v>322</v>
      </c>
      <c r="CE14" s="35" t="str">
        <f t="shared" si="43"/>
        <v/>
      </c>
      <c r="CF14" s="35" t="str">
        <f t="shared" si="44"/>
        <v/>
      </c>
      <c r="CG14" s="35" t="str">
        <f t="shared" si="45"/>
        <v/>
      </c>
      <c r="CH14" s="35" t="str">
        <f t="shared" si="46"/>
        <v/>
      </c>
      <c r="CI14" s="35" t="str">
        <f t="shared" si="47"/>
        <v/>
      </c>
      <c r="CJ14" s="35" t="str">
        <f t="shared" si="48"/>
        <v/>
      </c>
    </row>
    <row r="15" spans="1:88">
      <c r="B15" s="49">
        <v>3</v>
      </c>
      <c r="C15" s="21" t="e">
        <f>_xlfn.SWITCH(F15,"男子 A","MA","男子 B","MB","男子 C","MC","男子 D","MD","女子 A","LA","女子 B","LB","女子 C","LC","女子 D","LD")</f>
        <v>#N/A</v>
      </c>
      <c r="D15" s="24">
        <f>COUNTIF($C$11:C15,C15)</f>
        <v>5</v>
      </c>
      <c r="E15" s="21" t="e">
        <f t="shared" si="49"/>
        <v>#N/A</v>
      </c>
      <c r="F15" s="46"/>
      <c r="G15" s="22"/>
      <c r="H15" s="22"/>
      <c r="I15" s="22"/>
      <c r="J15" s="23"/>
      <c r="Q15">
        <v>5</v>
      </c>
      <c r="R15" s="35" t="s">
        <v>20</v>
      </c>
      <c r="S15" s="35" t="s">
        <v>21</v>
      </c>
      <c r="T15" s="35" t="str">
        <f t="shared" si="1"/>
        <v/>
      </c>
      <c r="U15" s="35" t="str">
        <f t="shared" si="2"/>
        <v/>
      </c>
      <c r="V15" s="35" t="str">
        <f t="shared" si="3"/>
        <v/>
      </c>
      <c r="W15" s="35" t="str">
        <f t="shared" si="4"/>
        <v/>
      </c>
      <c r="X15" s="35" t="str">
        <f t="shared" si="5"/>
        <v/>
      </c>
      <c r="Y15" s="35" t="str">
        <f t="shared" si="6"/>
        <v/>
      </c>
      <c r="Z15">
        <v>5</v>
      </c>
      <c r="AA15" s="35" t="s">
        <v>66</v>
      </c>
      <c r="AB15" s="35" t="s">
        <v>67</v>
      </c>
      <c r="AC15" s="35" t="str">
        <f t="shared" si="7"/>
        <v/>
      </c>
      <c r="AD15" s="35" t="str">
        <f t="shared" si="8"/>
        <v/>
      </c>
      <c r="AE15" s="35" t="str">
        <f t="shared" si="9"/>
        <v/>
      </c>
      <c r="AF15" s="35" t="str">
        <f t="shared" si="10"/>
        <v/>
      </c>
      <c r="AG15" s="35" t="str">
        <f t="shared" si="11"/>
        <v/>
      </c>
      <c r="AH15" s="35" t="str">
        <f t="shared" si="12"/>
        <v/>
      </c>
      <c r="AI15">
        <v>5</v>
      </c>
      <c r="AJ15" s="35" t="s">
        <v>106</v>
      </c>
      <c r="AK15" s="35" t="s">
        <v>107</v>
      </c>
      <c r="AL15" s="35" t="str">
        <f t="shared" si="13"/>
        <v/>
      </c>
      <c r="AM15" s="35" t="str">
        <f t="shared" si="14"/>
        <v/>
      </c>
      <c r="AN15" s="35" t="str">
        <f t="shared" si="15"/>
        <v/>
      </c>
      <c r="AO15" s="35" t="str">
        <f t="shared" si="16"/>
        <v/>
      </c>
      <c r="AP15" s="35" t="str">
        <f t="shared" si="17"/>
        <v/>
      </c>
      <c r="AQ15" s="35" t="str">
        <f t="shared" si="18"/>
        <v/>
      </c>
      <c r="AR15">
        <v>5</v>
      </c>
      <c r="AS15" s="35" t="s">
        <v>281</v>
      </c>
      <c r="AT15" s="35" t="s">
        <v>282</v>
      </c>
      <c r="AU15" s="35" t="str">
        <f t="shared" si="19"/>
        <v/>
      </c>
      <c r="AV15" s="35" t="str">
        <f t="shared" si="20"/>
        <v/>
      </c>
      <c r="AW15" s="35" t="str">
        <f t="shared" si="21"/>
        <v/>
      </c>
      <c r="AX15" s="35" t="str">
        <f t="shared" si="22"/>
        <v/>
      </c>
      <c r="AY15" s="35" t="str">
        <f t="shared" si="23"/>
        <v/>
      </c>
      <c r="AZ15" s="35" t="str">
        <f t="shared" si="24"/>
        <v/>
      </c>
      <c r="BA15">
        <v>5</v>
      </c>
      <c r="BB15" s="35" t="s">
        <v>146</v>
      </c>
      <c r="BC15" s="35" t="s">
        <v>147</v>
      </c>
      <c r="BD15" s="35" t="str">
        <f t="shared" si="25"/>
        <v/>
      </c>
      <c r="BE15" s="35" t="str">
        <f t="shared" si="26"/>
        <v/>
      </c>
      <c r="BF15" s="35" t="str">
        <f t="shared" si="27"/>
        <v/>
      </c>
      <c r="BG15" s="35" t="str">
        <f t="shared" si="28"/>
        <v/>
      </c>
      <c r="BH15" s="35" t="str">
        <f t="shared" si="29"/>
        <v/>
      </c>
      <c r="BI15" s="35" t="str">
        <f t="shared" si="30"/>
        <v/>
      </c>
      <c r="BJ15">
        <v>5</v>
      </c>
      <c r="BK15" s="35" t="s">
        <v>186</v>
      </c>
      <c r="BL15" s="35" t="s">
        <v>187</v>
      </c>
      <c r="BM15" s="35" t="str">
        <f t="shared" si="31"/>
        <v/>
      </c>
      <c r="BN15" s="35" t="str">
        <f t="shared" si="32"/>
        <v/>
      </c>
      <c r="BO15" s="35" t="str">
        <f t="shared" si="33"/>
        <v/>
      </c>
      <c r="BP15" s="35" t="str">
        <f t="shared" si="34"/>
        <v/>
      </c>
      <c r="BQ15" s="35" t="str">
        <f t="shared" si="35"/>
        <v/>
      </c>
      <c r="BR15" s="35" t="str">
        <f t="shared" si="36"/>
        <v/>
      </c>
      <c r="BS15">
        <v>5</v>
      </c>
      <c r="BT15" s="35" t="s">
        <v>226</v>
      </c>
      <c r="BU15" s="35" t="s">
        <v>227</v>
      </c>
      <c r="BV15" s="35" t="str">
        <f t="shared" si="37"/>
        <v/>
      </c>
      <c r="BW15" s="35" t="str">
        <f t="shared" si="38"/>
        <v/>
      </c>
      <c r="BX15" s="35" t="str">
        <f t="shared" si="39"/>
        <v/>
      </c>
      <c r="BY15" s="35" t="str">
        <f t="shared" si="40"/>
        <v/>
      </c>
      <c r="BZ15" s="35" t="str">
        <f t="shared" si="41"/>
        <v/>
      </c>
      <c r="CA15" s="35" t="str">
        <f t="shared" si="42"/>
        <v/>
      </c>
      <c r="CB15">
        <v>5</v>
      </c>
      <c r="CC15" s="35" t="s">
        <v>323</v>
      </c>
      <c r="CD15" s="35" t="s">
        <v>324</v>
      </c>
      <c r="CE15" s="35" t="str">
        <f t="shared" si="43"/>
        <v/>
      </c>
      <c r="CF15" s="35" t="str">
        <f t="shared" si="44"/>
        <v/>
      </c>
      <c r="CG15" s="35" t="str">
        <f t="shared" si="45"/>
        <v/>
      </c>
      <c r="CH15" s="35" t="str">
        <f t="shared" si="46"/>
        <v/>
      </c>
      <c r="CI15" s="35" t="str">
        <f t="shared" si="47"/>
        <v/>
      </c>
      <c r="CJ15" s="35" t="str">
        <f t="shared" si="48"/>
        <v/>
      </c>
    </row>
    <row r="16" spans="1:88">
      <c r="B16" s="49"/>
      <c r="C16" s="24" t="e">
        <f>_xlfn.SWITCH(F15,"男子 A","MA","男子 B","MB","男子 C","MC","男子 D","MD","女子 A","LA","女子 B","LB","女子 C","LC","女子 D","LD")</f>
        <v>#N/A</v>
      </c>
      <c r="D16" s="24">
        <f>COUNTIF($C$11:C16,C16)</f>
        <v>6</v>
      </c>
      <c r="E16" s="21" t="e">
        <f t="shared" si="49"/>
        <v>#N/A</v>
      </c>
      <c r="F16" s="47"/>
      <c r="G16" s="24"/>
      <c r="H16" s="24"/>
      <c r="I16" s="24"/>
      <c r="J16" s="25"/>
      <c r="Q16">
        <v>6</v>
      </c>
      <c r="R16" s="35" t="s">
        <v>22</v>
      </c>
      <c r="S16" s="35" t="s">
        <v>23</v>
      </c>
      <c r="T16" s="35" t="str">
        <f t="shared" si="1"/>
        <v/>
      </c>
      <c r="U16" s="35" t="str">
        <f t="shared" si="2"/>
        <v/>
      </c>
      <c r="V16" s="35" t="str">
        <f t="shared" si="3"/>
        <v/>
      </c>
      <c r="W16" s="35" t="str">
        <f t="shared" si="4"/>
        <v/>
      </c>
      <c r="X16" s="35" t="str">
        <f t="shared" si="5"/>
        <v/>
      </c>
      <c r="Y16" s="35" t="str">
        <f t="shared" si="6"/>
        <v/>
      </c>
      <c r="Z16">
        <v>6</v>
      </c>
      <c r="AA16" s="35" t="s">
        <v>68</v>
      </c>
      <c r="AB16" s="35" t="s">
        <v>69</v>
      </c>
      <c r="AC16" s="35" t="str">
        <f t="shared" si="7"/>
        <v/>
      </c>
      <c r="AD16" s="35" t="str">
        <f t="shared" si="8"/>
        <v/>
      </c>
      <c r="AE16" s="35" t="str">
        <f t="shared" si="9"/>
        <v/>
      </c>
      <c r="AF16" s="35" t="str">
        <f t="shared" si="10"/>
        <v/>
      </c>
      <c r="AG16" s="35" t="str">
        <f t="shared" si="11"/>
        <v/>
      </c>
      <c r="AH16" s="35" t="str">
        <f t="shared" si="12"/>
        <v/>
      </c>
      <c r="AI16">
        <v>6</v>
      </c>
      <c r="AJ16" s="35" t="s">
        <v>108</v>
      </c>
      <c r="AK16" s="35" t="s">
        <v>109</v>
      </c>
      <c r="AL16" s="35" t="str">
        <f t="shared" si="13"/>
        <v/>
      </c>
      <c r="AM16" s="35" t="str">
        <f t="shared" si="14"/>
        <v/>
      </c>
      <c r="AN16" s="35" t="str">
        <f t="shared" si="15"/>
        <v/>
      </c>
      <c r="AO16" s="35" t="str">
        <f t="shared" si="16"/>
        <v/>
      </c>
      <c r="AP16" s="35" t="str">
        <f t="shared" si="17"/>
        <v/>
      </c>
      <c r="AQ16" s="35" t="str">
        <f t="shared" si="18"/>
        <v/>
      </c>
      <c r="AR16">
        <v>6</v>
      </c>
      <c r="AS16" s="35" t="s">
        <v>283</v>
      </c>
      <c r="AT16" s="35" t="s">
        <v>284</v>
      </c>
      <c r="AU16" s="35" t="str">
        <f t="shared" si="19"/>
        <v/>
      </c>
      <c r="AV16" s="35" t="str">
        <f t="shared" si="20"/>
        <v/>
      </c>
      <c r="AW16" s="35" t="str">
        <f t="shared" si="21"/>
        <v/>
      </c>
      <c r="AX16" s="35" t="str">
        <f t="shared" si="22"/>
        <v/>
      </c>
      <c r="AY16" s="35" t="str">
        <f t="shared" si="23"/>
        <v/>
      </c>
      <c r="AZ16" s="35" t="str">
        <f t="shared" si="24"/>
        <v/>
      </c>
      <c r="BA16">
        <v>6</v>
      </c>
      <c r="BB16" s="35" t="s">
        <v>148</v>
      </c>
      <c r="BC16" s="35" t="s">
        <v>149</v>
      </c>
      <c r="BD16" s="35" t="str">
        <f t="shared" si="25"/>
        <v/>
      </c>
      <c r="BE16" s="35" t="str">
        <f t="shared" si="26"/>
        <v/>
      </c>
      <c r="BF16" s="35" t="str">
        <f t="shared" si="27"/>
        <v/>
      </c>
      <c r="BG16" s="35" t="str">
        <f t="shared" si="28"/>
        <v/>
      </c>
      <c r="BH16" s="35" t="str">
        <f t="shared" si="29"/>
        <v/>
      </c>
      <c r="BI16" s="35" t="str">
        <f t="shared" si="30"/>
        <v/>
      </c>
      <c r="BJ16">
        <v>6</v>
      </c>
      <c r="BK16" s="35" t="s">
        <v>188</v>
      </c>
      <c r="BL16" s="35" t="s">
        <v>189</v>
      </c>
      <c r="BM16" s="35" t="str">
        <f t="shared" si="31"/>
        <v/>
      </c>
      <c r="BN16" s="35" t="str">
        <f t="shared" si="32"/>
        <v/>
      </c>
      <c r="BO16" s="35" t="str">
        <f t="shared" si="33"/>
        <v/>
      </c>
      <c r="BP16" s="35" t="str">
        <f t="shared" si="34"/>
        <v/>
      </c>
      <c r="BQ16" s="35" t="str">
        <f t="shared" si="35"/>
        <v/>
      </c>
      <c r="BR16" s="35" t="str">
        <f t="shared" si="36"/>
        <v/>
      </c>
      <c r="BS16">
        <v>6</v>
      </c>
      <c r="BT16" s="35" t="s">
        <v>228</v>
      </c>
      <c r="BU16" s="35" t="s">
        <v>229</v>
      </c>
      <c r="BV16" s="35" t="str">
        <f t="shared" si="37"/>
        <v/>
      </c>
      <c r="BW16" s="35" t="str">
        <f t="shared" si="38"/>
        <v/>
      </c>
      <c r="BX16" s="35" t="str">
        <f t="shared" si="39"/>
        <v/>
      </c>
      <c r="BY16" s="35" t="str">
        <f t="shared" si="40"/>
        <v/>
      </c>
      <c r="BZ16" s="35" t="str">
        <f t="shared" si="41"/>
        <v/>
      </c>
      <c r="CA16" s="35" t="str">
        <f t="shared" si="42"/>
        <v/>
      </c>
      <c r="CB16">
        <v>6</v>
      </c>
      <c r="CC16" s="35" t="s">
        <v>325</v>
      </c>
      <c r="CD16" s="35" t="s">
        <v>326</v>
      </c>
      <c r="CE16" s="35" t="str">
        <f t="shared" si="43"/>
        <v/>
      </c>
      <c r="CF16" s="35" t="str">
        <f t="shared" si="44"/>
        <v/>
      </c>
      <c r="CG16" s="35" t="str">
        <f t="shared" si="45"/>
        <v/>
      </c>
      <c r="CH16" s="35" t="str">
        <f t="shared" si="46"/>
        <v/>
      </c>
      <c r="CI16" s="35" t="str">
        <f t="shared" si="47"/>
        <v/>
      </c>
      <c r="CJ16" s="35" t="str">
        <f t="shared" si="48"/>
        <v/>
      </c>
    </row>
    <row r="17" spans="2:88">
      <c r="B17" s="49">
        <v>4</v>
      </c>
      <c r="C17" s="21" t="e">
        <f>_xlfn.SWITCH(F17,"男子 A","MA","男子 B","MB","男子 C","MC","男子 D","MD","女子 A","LA","女子 B","LB","女子 C","LC","女子 D","LD")</f>
        <v>#N/A</v>
      </c>
      <c r="D17" s="24">
        <f>COUNTIF($C$11:C17,C17)</f>
        <v>7</v>
      </c>
      <c r="E17" s="21" t="e">
        <f t="shared" si="49"/>
        <v>#N/A</v>
      </c>
      <c r="F17" s="46"/>
      <c r="G17" s="22"/>
      <c r="H17" s="22"/>
      <c r="I17" s="22"/>
      <c r="J17" s="23"/>
      <c r="Q17">
        <v>7</v>
      </c>
      <c r="R17" s="35" t="s">
        <v>24</v>
      </c>
      <c r="S17" s="35" t="s">
        <v>25</v>
      </c>
      <c r="T17" s="35" t="str">
        <f t="shared" si="1"/>
        <v/>
      </c>
      <c r="U17" s="35" t="str">
        <f t="shared" si="2"/>
        <v/>
      </c>
      <c r="V17" s="35" t="str">
        <f t="shared" si="3"/>
        <v/>
      </c>
      <c r="W17" s="35" t="str">
        <f t="shared" si="4"/>
        <v/>
      </c>
      <c r="X17" s="35" t="str">
        <f t="shared" si="5"/>
        <v/>
      </c>
      <c r="Y17" s="35" t="str">
        <f t="shared" si="6"/>
        <v/>
      </c>
      <c r="Z17">
        <v>7</v>
      </c>
      <c r="AA17" s="35" t="s">
        <v>70</v>
      </c>
      <c r="AB17" s="35" t="s">
        <v>71</v>
      </c>
      <c r="AC17" s="35" t="str">
        <f t="shared" si="7"/>
        <v/>
      </c>
      <c r="AD17" s="35" t="str">
        <f t="shared" si="8"/>
        <v/>
      </c>
      <c r="AE17" s="35" t="str">
        <f t="shared" si="9"/>
        <v/>
      </c>
      <c r="AF17" s="35" t="str">
        <f t="shared" si="10"/>
        <v/>
      </c>
      <c r="AG17" s="35" t="str">
        <f t="shared" si="11"/>
        <v/>
      </c>
      <c r="AH17" s="35" t="str">
        <f t="shared" si="12"/>
        <v/>
      </c>
      <c r="AI17">
        <v>7</v>
      </c>
      <c r="AJ17" s="35" t="s">
        <v>110</v>
      </c>
      <c r="AK17" s="35" t="s">
        <v>111</v>
      </c>
      <c r="AL17" s="35" t="str">
        <f t="shared" si="13"/>
        <v/>
      </c>
      <c r="AM17" s="35" t="str">
        <f t="shared" si="14"/>
        <v/>
      </c>
      <c r="AN17" s="35" t="str">
        <f t="shared" si="15"/>
        <v/>
      </c>
      <c r="AO17" s="35" t="str">
        <f t="shared" si="16"/>
        <v/>
      </c>
      <c r="AP17" s="35" t="str">
        <f t="shared" si="17"/>
        <v/>
      </c>
      <c r="AQ17" s="35" t="str">
        <f t="shared" si="18"/>
        <v/>
      </c>
      <c r="AR17">
        <v>7</v>
      </c>
      <c r="AS17" s="35" t="s">
        <v>285</v>
      </c>
      <c r="AT17" s="35" t="s">
        <v>286</v>
      </c>
      <c r="AU17" s="35" t="str">
        <f t="shared" si="19"/>
        <v/>
      </c>
      <c r="AV17" s="35" t="str">
        <f t="shared" si="20"/>
        <v/>
      </c>
      <c r="AW17" s="35" t="str">
        <f t="shared" si="21"/>
        <v/>
      </c>
      <c r="AX17" s="35" t="str">
        <f t="shared" si="22"/>
        <v/>
      </c>
      <c r="AY17" s="35" t="str">
        <f t="shared" si="23"/>
        <v/>
      </c>
      <c r="AZ17" s="35" t="str">
        <f t="shared" si="24"/>
        <v/>
      </c>
      <c r="BA17">
        <v>7</v>
      </c>
      <c r="BB17" s="35" t="s">
        <v>150</v>
      </c>
      <c r="BC17" s="35" t="s">
        <v>151</v>
      </c>
      <c r="BD17" s="35" t="str">
        <f t="shared" si="25"/>
        <v/>
      </c>
      <c r="BE17" s="35" t="str">
        <f t="shared" si="26"/>
        <v/>
      </c>
      <c r="BF17" s="35" t="str">
        <f t="shared" si="27"/>
        <v/>
      </c>
      <c r="BG17" s="35" t="str">
        <f t="shared" si="28"/>
        <v/>
      </c>
      <c r="BH17" s="35" t="str">
        <f t="shared" si="29"/>
        <v/>
      </c>
      <c r="BI17" s="35" t="str">
        <f t="shared" si="30"/>
        <v/>
      </c>
      <c r="BJ17">
        <v>7</v>
      </c>
      <c r="BK17" s="35" t="s">
        <v>190</v>
      </c>
      <c r="BL17" s="35" t="s">
        <v>191</v>
      </c>
      <c r="BM17" s="35" t="str">
        <f t="shared" si="31"/>
        <v/>
      </c>
      <c r="BN17" s="35" t="str">
        <f t="shared" si="32"/>
        <v/>
      </c>
      <c r="BO17" s="35" t="str">
        <f t="shared" si="33"/>
        <v/>
      </c>
      <c r="BP17" s="35" t="str">
        <f t="shared" si="34"/>
        <v/>
      </c>
      <c r="BQ17" s="35" t="str">
        <f t="shared" si="35"/>
        <v/>
      </c>
      <c r="BR17" s="35" t="str">
        <f t="shared" si="36"/>
        <v/>
      </c>
      <c r="BS17">
        <v>7</v>
      </c>
      <c r="BT17" s="35" t="s">
        <v>230</v>
      </c>
      <c r="BU17" s="35" t="s">
        <v>231</v>
      </c>
      <c r="BV17" s="35" t="str">
        <f t="shared" si="37"/>
        <v/>
      </c>
      <c r="BW17" s="35" t="str">
        <f t="shared" si="38"/>
        <v/>
      </c>
      <c r="BX17" s="35" t="str">
        <f t="shared" si="39"/>
        <v/>
      </c>
      <c r="BY17" s="35" t="str">
        <f t="shared" si="40"/>
        <v/>
      </c>
      <c r="BZ17" s="35" t="str">
        <f t="shared" si="41"/>
        <v/>
      </c>
      <c r="CA17" s="35" t="str">
        <f t="shared" si="42"/>
        <v/>
      </c>
      <c r="CB17">
        <v>7</v>
      </c>
      <c r="CC17" s="35" t="s">
        <v>327</v>
      </c>
      <c r="CD17" s="35" t="s">
        <v>328</v>
      </c>
      <c r="CE17" s="35" t="str">
        <f t="shared" si="43"/>
        <v/>
      </c>
      <c r="CF17" s="35" t="str">
        <f t="shared" si="44"/>
        <v/>
      </c>
      <c r="CG17" s="35" t="str">
        <f t="shared" si="45"/>
        <v/>
      </c>
      <c r="CH17" s="35" t="str">
        <f t="shared" si="46"/>
        <v/>
      </c>
      <c r="CI17" s="35" t="str">
        <f t="shared" si="47"/>
        <v/>
      </c>
      <c r="CJ17" s="35" t="str">
        <f t="shared" si="48"/>
        <v/>
      </c>
    </row>
    <row r="18" spans="2:88">
      <c r="B18" s="49"/>
      <c r="C18" s="24" t="e">
        <f>_xlfn.SWITCH(F17,"男子 A","MA","男子 B","MB","男子 C","MC","男子 D","MD","女子 A","LA","女子 B","LB","女子 C","LC","女子 D","LD")</f>
        <v>#N/A</v>
      </c>
      <c r="D18" s="24">
        <f>COUNTIF($C$11:C18,C18)</f>
        <v>8</v>
      </c>
      <c r="E18" s="21" t="e">
        <f t="shared" si="49"/>
        <v>#N/A</v>
      </c>
      <c r="F18" s="47"/>
      <c r="G18" s="24"/>
      <c r="H18" s="24"/>
      <c r="I18" s="24"/>
      <c r="J18" s="25"/>
      <c r="Q18">
        <v>8</v>
      </c>
      <c r="R18" s="35" t="s">
        <v>26</v>
      </c>
      <c r="S18" s="35" t="s">
        <v>27</v>
      </c>
      <c r="T18" s="35" t="str">
        <f t="shared" si="1"/>
        <v/>
      </c>
      <c r="U18" s="35" t="str">
        <f t="shared" si="2"/>
        <v/>
      </c>
      <c r="V18" s="35" t="str">
        <f t="shared" si="3"/>
        <v/>
      </c>
      <c r="W18" s="35" t="str">
        <f t="shared" si="4"/>
        <v/>
      </c>
      <c r="X18" s="35" t="str">
        <f t="shared" si="5"/>
        <v/>
      </c>
      <c r="Y18" s="35" t="str">
        <f t="shared" si="6"/>
        <v/>
      </c>
      <c r="Z18">
        <v>8</v>
      </c>
      <c r="AA18" s="35" t="s">
        <v>72</v>
      </c>
      <c r="AB18" s="35" t="s">
        <v>73</v>
      </c>
      <c r="AC18" s="35" t="str">
        <f t="shared" si="7"/>
        <v/>
      </c>
      <c r="AD18" s="35" t="str">
        <f t="shared" si="8"/>
        <v/>
      </c>
      <c r="AE18" s="35" t="str">
        <f t="shared" si="9"/>
        <v/>
      </c>
      <c r="AF18" s="35" t="str">
        <f t="shared" si="10"/>
        <v/>
      </c>
      <c r="AG18" s="35" t="str">
        <f t="shared" si="11"/>
        <v/>
      </c>
      <c r="AH18" s="35" t="str">
        <f t="shared" si="12"/>
        <v/>
      </c>
      <c r="AI18">
        <v>8</v>
      </c>
      <c r="AJ18" s="35" t="s">
        <v>112</v>
      </c>
      <c r="AK18" s="35" t="s">
        <v>113</v>
      </c>
      <c r="AL18" s="35" t="str">
        <f t="shared" si="13"/>
        <v/>
      </c>
      <c r="AM18" s="35" t="str">
        <f t="shared" si="14"/>
        <v/>
      </c>
      <c r="AN18" s="35" t="str">
        <f t="shared" si="15"/>
        <v/>
      </c>
      <c r="AO18" s="35" t="str">
        <f t="shared" si="16"/>
        <v/>
      </c>
      <c r="AP18" s="35" t="str">
        <f t="shared" si="17"/>
        <v/>
      </c>
      <c r="AQ18" s="35" t="str">
        <f t="shared" si="18"/>
        <v/>
      </c>
      <c r="AR18">
        <v>8</v>
      </c>
      <c r="AS18" s="35" t="s">
        <v>287</v>
      </c>
      <c r="AT18" s="35" t="s">
        <v>288</v>
      </c>
      <c r="AU18" s="35" t="str">
        <f t="shared" si="19"/>
        <v/>
      </c>
      <c r="AV18" s="35" t="str">
        <f t="shared" si="20"/>
        <v/>
      </c>
      <c r="AW18" s="35" t="str">
        <f t="shared" si="21"/>
        <v/>
      </c>
      <c r="AX18" s="35" t="str">
        <f t="shared" si="22"/>
        <v/>
      </c>
      <c r="AY18" s="35" t="str">
        <f t="shared" si="23"/>
        <v/>
      </c>
      <c r="AZ18" s="35" t="str">
        <f t="shared" si="24"/>
        <v/>
      </c>
      <c r="BA18">
        <v>8</v>
      </c>
      <c r="BB18" s="35" t="s">
        <v>152</v>
      </c>
      <c r="BC18" s="35" t="s">
        <v>153</v>
      </c>
      <c r="BD18" s="35" t="str">
        <f t="shared" si="25"/>
        <v/>
      </c>
      <c r="BE18" s="35" t="str">
        <f t="shared" si="26"/>
        <v/>
      </c>
      <c r="BF18" s="35" t="str">
        <f t="shared" si="27"/>
        <v/>
      </c>
      <c r="BG18" s="35" t="str">
        <f t="shared" si="28"/>
        <v/>
      </c>
      <c r="BH18" s="35" t="str">
        <f t="shared" si="29"/>
        <v/>
      </c>
      <c r="BI18" s="35" t="str">
        <f t="shared" si="30"/>
        <v/>
      </c>
      <c r="BJ18">
        <v>8</v>
      </c>
      <c r="BK18" s="35" t="s">
        <v>192</v>
      </c>
      <c r="BL18" s="35" t="s">
        <v>193</v>
      </c>
      <c r="BM18" s="35" t="str">
        <f t="shared" si="31"/>
        <v/>
      </c>
      <c r="BN18" s="35" t="str">
        <f t="shared" si="32"/>
        <v/>
      </c>
      <c r="BO18" s="35" t="str">
        <f t="shared" si="33"/>
        <v/>
      </c>
      <c r="BP18" s="35" t="str">
        <f t="shared" si="34"/>
        <v/>
      </c>
      <c r="BQ18" s="35" t="str">
        <f t="shared" si="35"/>
        <v/>
      </c>
      <c r="BR18" s="35" t="str">
        <f t="shared" si="36"/>
        <v/>
      </c>
      <c r="BS18">
        <v>8</v>
      </c>
      <c r="BT18" s="35" t="s">
        <v>232</v>
      </c>
      <c r="BU18" s="35" t="s">
        <v>233</v>
      </c>
      <c r="BV18" s="35" t="str">
        <f t="shared" si="37"/>
        <v/>
      </c>
      <c r="BW18" s="35" t="str">
        <f t="shared" si="38"/>
        <v/>
      </c>
      <c r="BX18" s="35" t="str">
        <f t="shared" si="39"/>
        <v/>
      </c>
      <c r="BY18" s="35" t="str">
        <f t="shared" si="40"/>
        <v/>
      </c>
      <c r="BZ18" s="35" t="str">
        <f t="shared" si="41"/>
        <v/>
      </c>
      <c r="CA18" s="35" t="str">
        <f t="shared" si="42"/>
        <v/>
      </c>
      <c r="CB18">
        <v>8</v>
      </c>
      <c r="CC18" s="35" t="s">
        <v>329</v>
      </c>
      <c r="CD18" s="35" t="s">
        <v>330</v>
      </c>
      <c r="CE18" s="35" t="str">
        <f t="shared" si="43"/>
        <v/>
      </c>
      <c r="CF18" s="35" t="str">
        <f t="shared" si="44"/>
        <v/>
      </c>
      <c r="CG18" s="35" t="str">
        <f t="shared" si="45"/>
        <v/>
      </c>
      <c r="CH18" s="35" t="str">
        <f t="shared" si="46"/>
        <v/>
      </c>
      <c r="CI18" s="35" t="str">
        <f t="shared" si="47"/>
        <v/>
      </c>
      <c r="CJ18" s="35" t="str">
        <f t="shared" si="48"/>
        <v/>
      </c>
    </row>
    <row r="19" spans="2:88">
      <c r="B19" s="49">
        <v>5</v>
      </c>
      <c r="C19" s="21" t="e">
        <f>_xlfn.SWITCH(F19,"男子 A","MA","男子 B","MB","男子 C","MC","男子 D","MD","女子 A","LA","女子 B","LB","女子 C","LC","女子 D","LD")</f>
        <v>#N/A</v>
      </c>
      <c r="D19" s="24">
        <f>COUNTIF($C$11:C19,C19)</f>
        <v>9</v>
      </c>
      <c r="E19" s="21" t="e">
        <f t="shared" si="49"/>
        <v>#N/A</v>
      </c>
      <c r="F19" s="46"/>
      <c r="G19" s="22"/>
      <c r="H19" s="22"/>
      <c r="I19" s="22"/>
      <c r="J19" s="23"/>
      <c r="Q19">
        <v>9</v>
      </c>
      <c r="R19" s="35" t="s">
        <v>28</v>
      </c>
      <c r="S19" s="35" t="s">
        <v>29</v>
      </c>
      <c r="T19" s="35" t="str">
        <f t="shared" si="1"/>
        <v/>
      </c>
      <c r="U19" s="35" t="str">
        <f t="shared" si="2"/>
        <v/>
      </c>
      <c r="V19" s="35" t="str">
        <f t="shared" si="3"/>
        <v/>
      </c>
      <c r="W19" s="35" t="str">
        <f t="shared" si="4"/>
        <v/>
      </c>
      <c r="X19" s="35" t="str">
        <f t="shared" si="5"/>
        <v/>
      </c>
      <c r="Y19" s="35" t="str">
        <f t="shared" si="6"/>
        <v/>
      </c>
      <c r="Z19">
        <v>9</v>
      </c>
      <c r="AA19" s="35" t="s">
        <v>74</v>
      </c>
      <c r="AB19" s="35" t="s">
        <v>75</v>
      </c>
      <c r="AC19" s="35" t="str">
        <f t="shared" si="7"/>
        <v/>
      </c>
      <c r="AD19" s="35" t="str">
        <f t="shared" si="8"/>
        <v/>
      </c>
      <c r="AE19" s="35" t="str">
        <f t="shared" si="9"/>
        <v/>
      </c>
      <c r="AF19" s="35" t="str">
        <f t="shared" si="10"/>
        <v/>
      </c>
      <c r="AG19" s="35" t="str">
        <f t="shared" si="11"/>
        <v/>
      </c>
      <c r="AH19" s="35" t="str">
        <f t="shared" si="12"/>
        <v/>
      </c>
      <c r="AI19">
        <v>9</v>
      </c>
      <c r="AJ19" s="35" t="s">
        <v>114</v>
      </c>
      <c r="AK19" s="35" t="s">
        <v>115</v>
      </c>
      <c r="AL19" s="35" t="str">
        <f t="shared" si="13"/>
        <v/>
      </c>
      <c r="AM19" s="35" t="str">
        <f t="shared" si="14"/>
        <v/>
      </c>
      <c r="AN19" s="35" t="str">
        <f t="shared" si="15"/>
        <v/>
      </c>
      <c r="AO19" s="35" t="str">
        <f t="shared" si="16"/>
        <v/>
      </c>
      <c r="AP19" s="35" t="str">
        <f t="shared" si="17"/>
        <v/>
      </c>
      <c r="AQ19" s="35" t="str">
        <f t="shared" si="18"/>
        <v/>
      </c>
      <c r="AR19">
        <v>9</v>
      </c>
      <c r="AS19" s="35" t="s">
        <v>289</v>
      </c>
      <c r="AT19" s="35" t="s">
        <v>290</v>
      </c>
      <c r="AU19" s="35" t="str">
        <f t="shared" si="19"/>
        <v/>
      </c>
      <c r="AV19" s="35" t="str">
        <f t="shared" si="20"/>
        <v/>
      </c>
      <c r="AW19" s="35" t="str">
        <f t="shared" si="21"/>
        <v/>
      </c>
      <c r="AX19" s="35" t="str">
        <f t="shared" si="22"/>
        <v/>
      </c>
      <c r="AY19" s="35" t="str">
        <f t="shared" si="23"/>
        <v/>
      </c>
      <c r="AZ19" s="35" t="str">
        <f t="shared" si="24"/>
        <v/>
      </c>
      <c r="BA19">
        <v>9</v>
      </c>
      <c r="BB19" s="35" t="s">
        <v>154</v>
      </c>
      <c r="BC19" s="35" t="s">
        <v>155</v>
      </c>
      <c r="BD19" s="35" t="str">
        <f t="shared" si="25"/>
        <v/>
      </c>
      <c r="BE19" s="35" t="str">
        <f t="shared" si="26"/>
        <v/>
      </c>
      <c r="BF19" s="35" t="str">
        <f t="shared" si="27"/>
        <v/>
      </c>
      <c r="BG19" s="35" t="str">
        <f t="shared" si="28"/>
        <v/>
      </c>
      <c r="BH19" s="35" t="str">
        <f t="shared" si="29"/>
        <v/>
      </c>
      <c r="BI19" s="35" t="str">
        <f t="shared" si="30"/>
        <v/>
      </c>
      <c r="BJ19">
        <v>9</v>
      </c>
      <c r="BK19" s="35" t="s">
        <v>194</v>
      </c>
      <c r="BL19" s="35" t="s">
        <v>195</v>
      </c>
      <c r="BM19" s="35" t="str">
        <f t="shared" si="31"/>
        <v/>
      </c>
      <c r="BN19" s="35" t="str">
        <f t="shared" si="32"/>
        <v/>
      </c>
      <c r="BO19" s="35" t="str">
        <f t="shared" si="33"/>
        <v/>
      </c>
      <c r="BP19" s="35" t="str">
        <f t="shared" si="34"/>
        <v/>
      </c>
      <c r="BQ19" s="35" t="str">
        <f t="shared" si="35"/>
        <v/>
      </c>
      <c r="BR19" s="35" t="str">
        <f t="shared" si="36"/>
        <v/>
      </c>
      <c r="BS19">
        <v>9</v>
      </c>
      <c r="BT19" s="35" t="s">
        <v>234</v>
      </c>
      <c r="BU19" s="35" t="s">
        <v>235</v>
      </c>
      <c r="BV19" s="35" t="str">
        <f t="shared" si="37"/>
        <v/>
      </c>
      <c r="BW19" s="35" t="str">
        <f t="shared" si="38"/>
        <v/>
      </c>
      <c r="BX19" s="35" t="str">
        <f t="shared" si="39"/>
        <v/>
      </c>
      <c r="BY19" s="35" t="str">
        <f t="shared" si="40"/>
        <v/>
      </c>
      <c r="BZ19" s="35" t="str">
        <f t="shared" si="41"/>
        <v/>
      </c>
      <c r="CA19" s="35" t="str">
        <f t="shared" si="42"/>
        <v/>
      </c>
      <c r="CB19">
        <v>9</v>
      </c>
      <c r="CC19" s="35" t="s">
        <v>331</v>
      </c>
      <c r="CD19" s="35" t="s">
        <v>332</v>
      </c>
      <c r="CE19" s="35" t="str">
        <f t="shared" si="43"/>
        <v/>
      </c>
      <c r="CF19" s="35" t="str">
        <f t="shared" si="44"/>
        <v/>
      </c>
      <c r="CG19" s="35" t="str">
        <f t="shared" si="45"/>
        <v/>
      </c>
      <c r="CH19" s="35" t="str">
        <f t="shared" si="46"/>
        <v/>
      </c>
      <c r="CI19" s="35" t="str">
        <f t="shared" si="47"/>
        <v/>
      </c>
      <c r="CJ19" s="35" t="str">
        <f t="shared" si="48"/>
        <v/>
      </c>
    </row>
    <row r="20" spans="2:88">
      <c r="B20" s="49"/>
      <c r="C20" s="24" t="e">
        <f>_xlfn.SWITCH(F19,"男子 A","MA","男子 B","MB","男子 C","MC","男子 D","MD","女子 A","LA","女子 B","LB","女子 C","LC","女子 D","LD")</f>
        <v>#N/A</v>
      </c>
      <c r="D20" s="24">
        <f>COUNTIF($C$11:C20,C20)</f>
        <v>10</v>
      </c>
      <c r="E20" s="21" t="e">
        <f t="shared" si="49"/>
        <v>#N/A</v>
      </c>
      <c r="F20" s="47"/>
      <c r="G20" s="24"/>
      <c r="H20" s="24"/>
      <c r="I20" s="24"/>
      <c r="J20" s="25"/>
      <c r="Q20">
        <v>10</v>
      </c>
      <c r="R20" s="35" t="s">
        <v>30</v>
      </c>
      <c r="S20" s="35" t="s">
        <v>31</v>
      </c>
      <c r="T20" s="35" t="str">
        <f t="shared" si="1"/>
        <v/>
      </c>
      <c r="U20" s="35" t="str">
        <f t="shared" si="2"/>
        <v/>
      </c>
      <c r="V20" s="35" t="str">
        <f t="shared" si="3"/>
        <v/>
      </c>
      <c r="W20" s="35" t="str">
        <f t="shared" si="4"/>
        <v/>
      </c>
      <c r="X20" s="35" t="str">
        <f t="shared" si="5"/>
        <v/>
      </c>
      <c r="Y20" s="35" t="str">
        <f t="shared" si="6"/>
        <v/>
      </c>
      <c r="Z20">
        <v>10</v>
      </c>
      <c r="AA20" s="35" t="s">
        <v>76</v>
      </c>
      <c r="AB20" s="35" t="s">
        <v>77</v>
      </c>
      <c r="AC20" s="35" t="str">
        <f t="shared" si="7"/>
        <v/>
      </c>
      <c r="AD20" s="35" t="str">
        <f t="shared" si="8"/>
        <v/>
      </c>
      <c r="AE20" s="35" t="str">
        <f t="shared" si="9"/>
        <v/>
      </c>
      <c r="AF20" s="35" t="str">
        <f t="shared" si="10"/>
        <v/>
      </c>
      <c r="AG20" s="35" t="str">
        <f t="shared" si="11"/>
        <v/>
      </c>
      <c r="AH20" s="35" t="str">
        <f t="shared" si="12"/>
        <v/>
      </c>
      <c r="AI20">
        <v>10</v>
      </c>
      <c r="AJ20" s="35" t="s">
        <v>116</v>
      </c>
      <c r="AK20" s="35" t="s">
        <v>117</v>
      </c>
      <c r="AL20" s="35" t="str">
        <f t="shared" si="13"/>
        <v/>
      </c>
      <c r="AM20" s="35" t="str">
        <f t="shared" si="14"/>
        <v/>
      </c>
      <c r="AN20" s="35" t="str">
        <f t="shared" si="15"/>
        <v/>
      </c>
      <c r="AO20" s="35" t="str">
        <f t="shared" si="16"/>
        <v/>
      </c>
      <c r="AP20" s="35" t="str">
        <f t="shared" si="17"/>
        <v/>
      </c>
      <c r="AQ20" s="35" t="str">
        <f t="shared" si="18"/>
        <v/>
      </c>
      <c r="AR20">
        <v>10</v>
      </c>
      <c r="AS20" s="35" t="s">
        <v>291</v>
      </c>
      <c r="AT20" s="35" t="s">
        <v>292</v>
      </c>
      <c r="AU20" s="35" t="str">
        <f t="shared" si="19"/>
        <v/>
      </c>
      <c r="AV20" s="35" t="str">
        <f t="shared" si="20"/>
        <v/>
      </c>
      <c r="AW20" s="35" t="str">
        <f t="shared" si="21"/>
        <v/>
      </c>
      <c r="AX20" s="35" t="str">
        <f t="shared" si="22"/>
        <v/>
      </c>
      <c r="AY20" s="35" t="str">
        <f t="shared" si="23"/>
        <v/>
      </c>
      <c r="AZ20" s="35" t="str">
        <f t="shared" si="24"/>
        <v/>
      </c>
      <c r="BA20">
        <v>10</v>
      </c>
      <c r="BB20" s="35" t="s">
        <v>156</v>
      </c>
      <c r="BC20" s="35" t="s">
        <v>157</v>
      </c>
      <c r="BD20" s="35" t="str">
        <f t="shared" si="25"/>
        <v/>
      </c>
      <c r="BE20" s="35" t="str">
        <f t="shared" si="26"/>
        <v/>
      </c>
      <c r="BF20" s="35" t="str">
        <f t="shared" si="27"/>
        <v/>
      </c>
      <c r="BG20" s="35" t="str">
        <f t="shared" si="28"/>
        <v/>
      </c>
      <c r="BH20" s="35" t="str">
        <f t="shared" si="29"/>
        <v/>
      </c>
      <c r="BI20" s="35" t="str">
        <f t="shared" si="30"/>
        <v/>
      </c>
      <c r="BJ20">
        <v>10</v>
      </c>
      <c r="BK20" s="35" t="s">
        <v>196</v>
      </c>
      <c r="BL20" s="35" t="s">
        <v>197</v>
      </c>
      <c r="BM20" s="35" t="str">
        <f t="shared" si="31"/>
        <v/>
      </c>
      <c r="BN20" s="35" t="str">
        <f t="shared" si="32"/>
        <v/>
      </c>
      <c r="BO20" s="35" t="str">
        <f t="shared" si="33"/>
        <v/>
      </c>
      <c r="BP20" s="35" t="str">
        <f t="shared" si="34"/>
        <v/>
      </c>
      <c r="BQ20" s="35" t="str">
        <f t="shared" si="35"/>
        <v/>
      </c>
      <c r="BR20" s="35" t="str">
        <f t="shared" si="36"/>
        <v/>
      </c>
      <c r="BS20">
        <v>10</v>
      </c>
      <c r="BT20" s="35" t="s">
        <v>236</v>
      </c>
      <c r="BU20" s="35" t="s">
        <v>237</v>
      </c>
      <c r="BV20" s="35" t="str">
        <f t="shared" si="37"/>
        <v/>
      </c>
      <c r="BW20" s="35" t="str">
        <f t="shared" si="38"/>
        <v/>
      </c>
      <c r="BX20" s="35" t="str">
        <f t="shared" si="39"/>
        <v/>
      </c>
      <c r="BY20" s="35" t="str">
        <f t="shared" si="40"/>
        <v/>
      </c>
      <c r="BZ20" s="35" t="str">
        <f t="shared" si="41"/>
        <v/>
      </c>
      <c r="CA20" s="35" t="str">
        <f t="shared" si="42"/>
        <v/>
      </c>
      <c r="CB20">
        <v>10</v>
      </c>
      <c r="CC20" s="35" t="s">
        <v>333</v>
      </c>
      <c r="CD20" s="35" t="s">
        <v>334</v>
      </c>
      <c r="CE20" s="35" t="str">
        <f t="shared" si="43"/>
        <v/>
      </c>
      <c r="CF20" s="35" t="str">
        <f t="shared" si="44"/>
        <v/>
      </c>
      <c r="CG20" s="35" t="str">
        <f t="shared" si="45"/>
        <v/>
      </c>
      <c r="CH20" s="35" t="str">
        <f t="shared" si="46"/>
        <v/>
      </c>
      <c r="CI20" s="35" t="str">
        <f t="shared" si="47"/>
        <v/>
      </c>
      <c r="CJ20" s="35" t="str">
        <f t="shared" si="48"/>
        <v/>
      </c>
    </row>
    <row r="21" spans="2:88">
      <c r="B21" s="49">
        <v>6</v>
      </c>
      <c r="C21" s="21" t="e">
        <f>_xlfn.SWITCH(F21,"男子 A","MA","男子 B","MB","男子 C","MC","男子 D","MD","女子 A","LA","女子 B","LB","女子 C","LC","女子 D","LD")</f>
        <v>#N/A</v>
      </c>
      <c r="D21" s="24">
        <f>COUNTIF($C$11:C21,C21)</f>
        <v>11</v>
      </c>
      <c r="E21" s="21" t="e">
        <f t="shared" si="49"/>
        <v>#N/A</v>
      </c>
      <c r="F21" s="46"/>
      <c r="G21" s="22"/>
      <c r="H21" s="22"/>
      <c r="I21" s="22"/>
      <c r="J21" s="23"/>
      <c r="Q21">
        <v>11</v>
      </c>
      <c r="R21" s="35" t="s">
        <v>32</v>
      </c>
      <c r="S21" s="35" t="s">
        <v>33</v>
      </c>
      <c r="T21" s="35" t="str">
        <f t="shared" si="1"/>
        <v/>
      </c>
      <c r="U21" s="35" t="str">
        <f t="shared" si="2"/>
        <v/>
      </c>
      <c r="V21" s="35" t="str">
        <f t="shared" si="3"/>
        <v/>
      </c>
      <c r="W21" s="35" t="str">
        <f t="shared" si="4"/>
        <v/>
      </c>
      <c r="X21" s="35" t="str">
        <f t="shared" si="5"/>
        <v/>
      </c>
      <c r="Y21" s="35" t="str">
        <f t="shared" si="6"/>
        <v/>
      </c>
      <c r="Z21">
        <v>11</v>
      </c>
      <c r="AA21" s="35" t="s">
        <v>78</v>
      </c>
      <c r="AB21" s="35" t="s">
        <v>79</v>
      </c>
      <c r="AC21" s="35" t="str">
        <f t="shared" si="7"/>
        <v/>
      </c>
      <c r="AD21" s="35" t="str">
        <f t="shared" si="8"/>
        <v/>
      </c>
      <c r="AE21" s="35" t="str">
        <f t="shared" si="9"/>
        <v/>
      </c>
      <c r="AF21" s="35" t="str">
        <f t="shared" si="10"/>
        <v/>
      </c>
      <c r="AG21" s="35" t="str">
        <f t="shared" si="11"/>
        <v/>
      </c>
      <c r="AH21" s="35" t="str">
        <f t="shared" si="12"/>
        <v/>
      </c>
      <c r="AI21">
        <v>11</v>
      </c>
      <c r="AJ21" s="35" t="s">
        <v>118</v>
      </c>
      <c r="AK21" s="35" t="s">
        <v>119</v>
      </c>
      <c r="AL21" s="35" t="str">
        <f t="shared" si="13"/>
        <v/>
      </c>
      <c r="AM21" s="35" t="str">
        <f t="shared" si="14"/>
        <v/>
      </c>
      <c r="AN21" s="35" t="str">
        <f t="shared" si="15"/>
        <v/>
      </c>
      <c r="AO21" s="35" t="str">
        <f t="shared" si="16"/>
        <v/>
      </c>
      <c r="AP21" s="35" t="str">
        <f t="shared" si="17"/>
        <v/>
      </c>
      <c r="AQ21" s="35" t="str">
        <f t="shared" si="18"/>
        <v/>
      </c>
      <c r="AR21">
        <v>11</v>
      </c>
      <c r="AS21" s="35" t="s">
        <v>293</v>
      </c>
      <c r="AT21" s="35" t="s">
        <v>294</v>
      </c>
      <c r="AU21" s="35" t="str">
        <f t="shared" si="19"/>
        <v/>
      </c>
      <c r="AV21" s="35" t="str">
        <f t="shared" si="20"/>
        <v/>
      </c>
      <c r="AW21" s="35" t="str">
        <f t="shared" si="21"/>
        <v/>
      </c>
      <c r="AX21" s="35" t="str">
        <f t="shared" si="22"/>
        <v/>
      </c>
      <c r="AY21" s="35" t="str">
        <f t="shared" si="23"/>
        <v/>
      </c>
      <c r="AZ21" s="35" t="str">
        <f t="shared" si="24"/>
        <v/>
      </c>
      <c r="BA21">
        <v>11</v>
      </c>
      <c r="BB21" s="35" t="s">
        <v>158</v>
      </c>
      <c r="BC21" s="35" t="s">
        <v>159</v>
      </c>
      <c r="BD21" s="35" t="str">
        <f t="shared" si="25"/>
        <v/>
      </c>
      <c r="BE21" s="35" t="str">
        <f t="shared" si="26"/>
        <v/>
      </c>
      <c r="BF21" s="35" t="str">
        <f t="shared" si="27"/>
        <v/>
      </c>
      <c r="BG21" s="35" t="str">
        <f t="shared" si="28"/>
        <v/>
      </c>
      <c r="BH21" s="35" t="str">
        <f t="shared" si="29"/>
        <v/>
      </c>
      <c r="BI21" s="35" t="str">
        <f t="shared" si="30"/>
        <v/>
      </c>
      <c r="BJ21">
        <v>11</v>
      </c>
      <c r="BK21" s="35" t="s">
        <v>198</v>
      </c>
      <c r="BL21" s="35" t="s">
        <v>199</v>
      </c>
      <c r="BM21" s="35" t="str">
        <f t="shared" si="31"/>
        <v/>
      </c>
      <c r="BN21" s="35" t="str">
        <f t="shared" si="32"/>
        <v/>
      </c>
      <c r="BO21" s="35" t="str">
        <f t="shared" si="33"/>
        <v/>
      </c>
      <c r="BP21" s="35" t="str">
        <f t="shared" si="34"/>
        <v/>
      </c>
      <c r="BQ21" s="35" t="str">
        <f t="shared" si="35"/>
        <v/>
      </c>
      <c r="BR21" s="35" t="str">
        <f t="shared" si="36"/>
        <v/>
      </c>
      <c r="BS21">
        <v>11</v>
      </c>
      <c r="BT21" s="35" t="s">
        <v>238</v>
      </c>
      <c r="BU21" s="35" t="s">
        <v>239</v>
      </c>
      <c r="BV21" s="35" t="str">
        <f t="shared" si="37"/>
        <v/>
      </c>
      <c r="BW21" s="35" t="str">
        <f t="shared" si="38"/>
        <v/>
      </c>
      <c r="BX21" s="35" t="str">
        <f t="shared" si="39"/>
        <v/>
      </c>
      <c r="BY21" s="35" t="str">
        <f t="shared" si="40"/>
        <v/>
      </c>
      <c r="BZ21" s="35" t="str">
        <f t="shared" si="41"/>
        <v/>
      </c>
      <c r="CA21" s="35" t="str">
        <f t="shared" si="42"/>
        <v/>
      </c>
      <c r="CB21">
        <v>11</v>
      </c>
      <c r="CC21" s="35" t="s">
        <v>335</v>
      </c>
      <c r="CD21" s="35" t="s">
        <v>336</v>
      </c>
      <c r="CE21" s="35" t="str">
        <f t="shared" si="43"/>
        <v/>
      </c>
      <c r="CF21" s="35" t="str">
        <f t="shared" si="44"/>
        <v/>
      </c>
      <c r="CG21" s="35" t="str">
        <f t="shared" si="45"/>
        <v/>
      </c>
      <c r="CH21" s="35" t="str">
        <f t="shared" si="46"/>
        <v/>
      </c>
      <c r="CI21" s="35" t="str">
        <f t="shared" si="47"/>
        <v/>
      </c>
      <c r="CJ21" s="35" t="str">
        <f t="shared" si="48"/>
        <v/>
      </c>
    </row>
    <row r="22" spans="2:88">
      <c r="B22" s="49"/>
      <c r="C22" s="24" t="e">
        <f>_xlfn.SWITCH(F21,"男子 A","MA","男子 B","MB","男子 C","MC","男子 D","MD","女子 A","LA","女子 B","LB","女子 C","LC","女子 D","LD")</f>
        <v>#N/A</v>
      </c>
      <c r="D22" s="24">
        <f>COUNTIF($C$11:C22,C22)</f>
        <v>12</v>
      </c>
      <c r="E22" s="21" t="e">
        <f t="shared" si="49"/>
        <v>#N/A</v>
      </c>
      <c r="F22" s="47"/>
      <c r="G22" s="24"/>
      <c r="H22" s="24"/>
      <c r="I22" s="24"/>
      <c r="J22" s="25"/>
      <c r="Q22">
        <v>12</v>
      </c>
      <c r="R22" s="35" t="s">
        <v>34</v>
      </c>
      <c r="S22" s="35" t="s">
        <v>35</v>
      </c>
      <c r="T22" s="35" t="str">
        <f t="shared" si="1"/>
        <v/>
      </c>
      <c r="U22" s="35" t="str">
        <f t="shared" si="2"/>
        <v/>
      </c>
      <c r="V22" s="35" t="str">
        <f t="shared" si="3"/>
        <v/>
      </c>
      <c r="W22" s="35" t="str">
        <f t="shared" si="4"/>
        <v/>
      </c>
      <c r="X22" s="35" t="str">
        <f t="shared" si="5"/>
        <v/>
      </c>
      <c r="Y22" s="35" t="str">
        <f t="shared" si="6"/>
        <v/>
      </c>
      <c r="Z22">
        <v>12</v>
      </c>
      <c r="AA22" s="35" t="s">
        <v>80</v>
      </c>
      <c r="AB22" s="35" t="s">
        <v>81</v>
      </c>
      <c r="AC22" s="35" t="str">
        <f t="shared" si="7"/>
        <v/>
      </c>
      <c r="AD22" s="35" t="str">
        <f t="shared" si="8"/>
        <v/>
      </c>
      <c r="AE22" s="35" t="str">
        <f t="shared" si="9"/>
        <v/>
      </c>
      <c r="AF22" s="35" t="str">
        <f t="shared" si="10"/>
        <v/>
      </c>
      <c r="AG22" s="35" t="str">
        <f t="shared" si="11"/>
        <v/>
      </c>
      <c r="AH22" s="35" t="str">
        <f t="shared" si="12"/>
        <v/>
      </c>
      <c r="AI22">
        <v>12</v>
      </c>
      <c r="AJ22" s="35" t="s">
        <v>120</v>
      </c>
      <c r="AK22" s="35" t="s">
        <v>121</v>
      </c>
      <c r="AL22" s="35" t="str">
        <f t="shared" si="13"/>
        <v/>
      </c>
      <c r="AM22" s="35" t="str">
        <f t="shared" si="14"/>
        <v/>
      </c>
      <c r="AN22" s="35" t="str">
        <f t="shared" si="15"/>
        <v/>
      </c>
      <c r="AO22" s="35" t="str">
        <f t="shared" si="16"/>
        <v/>
      </c>
      <c r="AP22" s="35" t="str">
        <f t="shared" si="17"/>
        <v/>
      </c>
      <c r="AQ22" s="35" t="str">
        <f t="shared" si="18"/>
        <v/>
      </c>
      <c r="AR22">
        <v>12</v>
      </c>
      <c r="AS22" s="35" t="s">
        <v>295</v>
      </c>
      <c r="AT22" s="35" t="s">
        <v>296</v>
      </c>
      <c r="AU22" s="35" t="str">
        <f t="shared" si="19"/>
        <v/>
      </c>
      <c r="AV22" s="35" t="str">
        <f t="shared" si="20"/>
        <v/>
      </c>
      <c r="AW22" s="35" t="str">
        <f t="shared" si="21"/>
        <v/>
      </c>
      <c r="AX22" s="35" t="str">
        <f t="shared" si="22"/>
        <v/>
      </c>
      <c r="AY22" s="35" t="str">
        <f t="shared" si="23"/>
        <v/>
      </c>
      <c r="AZ22" s="35" t="str">
        <f t="shared" si="24"/>
        <v/>
      </c>
      <c r="BA22">
        <v>12</v>
      </c>
      <c r="BB22" s="35" t="s">
        <v>160</v>
      </c>
      <c r="BC22" s="35" t="s">
        <v>161</v>
      </c>
      <c r="BD22" s="35" t="str">
        <f t="shared" si="25"/>
        <v/>
      </c>
      <c r="BE22" s="35" t="str">
        <f t="shared" si="26"/>
        <v/>
      </c>
      <c r="BF22" s="35" t="str">
        <f t="shared" si="27"/>
        <v/>
      </c>
      <c r="BG22" s="35" t="str">
        <f t="shared" si="28"/>
        <v/>
      </c>
      <c r="BH22" s="35" t="str">
        <f t="shared" si="29"/>
        <v/>
      </c>
      <c r="BI22" s="35" t="str">
        <f t="shared" si="30"/>
        <v/>
      </c>
      <c r="BJ22">
        <v>12</v>
      </c>
      <c r="BK22" s="35" t="s">
        <v>200</v>
      </c>
      <c r="BL22" s="35" t="s">
        <v>201</v>
      </c>
      <c r="BM22" s="35" t="str">
        <f t="shared" si="31"/>
        <v/>
      </c>
      <c r="BN22" s="35" t="str">
        <f t="shared" si="32"/>
        <v/>
      </c>
      <c r="BO22" s="35" t="str">
        <f t="shared" si="33"/>
        <v/>
      </c>
      <c r="BP22" s="35" t="str">
        <f t="shared" si="34"/>
        <v/>
      </c>
      <c r="BQ22" s="35" t="str">
        <f t="shared" si="35"/>
        <v/>
      </c>
      <c r="BR22" s="35" t="str">
        <f t="shared" si="36"/>
        <v/>
      </c>
      <c r="BS22">
        <v>12</v>
      </c>
      <c r="BT22" s="35" t="s">
        <v>240</v>
      </c>
      <c r="BU22" s="35" t="s">
        <v>241</v>
      </c>
      <c r="BV22" s="35" t="str">
        <f t="shared" si="37"/>
        <v/>
      </c>
      <c r="BW22" s="35" t="str">
        <f t="shared" si="38"/>
        <v/>
      </c>
      <c r="BX22" s="35" t="str">
        <f t="shared" si="39"/>
        <v/>
      </c>
      <c r="BY22" s="35" t="str">
        <f t="shared" si="40"/>
        <v/>
      </c>
      <c r="BZ22" s="35" t="str">
        <f t="shared" si="41"/>
        <v/>
      </c>
      <c r="CA22" s="35" t="str">
        <f t="shared" si="42"/>
        <v/>
      </c>
      <c r="CB22">
        <v>12</v>
      </c>
      <c r="CC22" s="35" t="s">
        <v>337</v>
      </c>
      <c r="CD22" s="35" t="s">
        <v>338</v>
      </c>
      <c r="CE22" s="35" t="str">
        <f t="shared" si="43"/>
        <v/>
      </c>
      <c r="CF22" s="35" t="str">
        <f t="shared" si="44"/>
        <v/>
      </c>
      <c r="CG22" s="35" t="str">
        <f t="shared" si="45"/>
        <v/>
      </c>
      <c r="CH22" s="35" t="str">
        <f t="shared" si="46"/>
        <v/>
      </c>
      <c r="CI22" s="35" t="str">
        <f t="shared" si="47"/>
        <v/>
      </c>
      <c r="CJ22" s="35" t="str">
        <f t="shared" si="48"/>
        <v/>
      </c>
    </row>
    <row r="23" spans="2:88">
      <c r="B23" s="49">
        <v>7</v>
      </c>
      <c r="C23" s="21" t="e">
        <f>_xlfn.SWITCH(F23,"男子 A","MA","男子 B","MB","男子 C","MC","男子 D","MD","女子 A","LA","女子 B","LB","女子 C","LC","女子 D","LD")</f>
        <v>#N/A</v>
      </c>
      <c r="D23" s="24">
        <f>COUNTIF($C$11:C23,C23)</f>
        <v>13</v>
      </c>
      <c r="E23" s="21" t="e">
        <f t="shared" si="49"/>
        <v>#N/A</v>
      </c>
      <c r="F23" s="46"/>
      <c r="G23" s="22"/>
      <c r="H23" s="22"/>
      <c r="I23" s="22"/>
      <c r="J23" s="23"/>
      <c r="Q23">
        <v>13</v>
      </c>
      <c r="R23" s="35" t="s">
        <v>36</v>
      </c>
      <c r="S23" s="35" t="s">
        <v>37</v>
      </c>
      <c r="T23" s="35" t="str">
        <f t="shared" si="1"/>
        <v/>
      </c>
      <c r="U23" s="35" t="str">
        <f t="shared" si="2"/>
        <v/>
      </c>
      <c r="V23" s="35" t="str">
        <f t="shared" si="3"/>
        <v/>
      </c>
      <c r="W23" s="35" t="str">
        <f t="shared" si="4"/>
        <v/>
      </c>
      <c r="X23" s="35" t="str">
        <f t="shared" si="5"/>
        <v/>
      </c>
      <c r="Y23" s="35" t="str">
        <f t="shared" si="6"/>
        <v/>
      </c>
      <c r="Z23">
        <v>13</v>
      </c>
      <c r="AA23" s="35" t="s">
        <v>82</v>
      </c>
      <c r="AB23" s="35" t="s">
        <v>83</v>
      </c>
      <c r="AC23" s="35" t="str">
        <f t="shared" si="7"/>
        <v/>
      </c>
      <c r="AD23" s="35" t="str">
        <f t="shared" si="8"/>
        <v/>
      </c>
      <c r="AE23" s="35" t="str">
        <f t="shared" si="9"/>
        <v/>
      </c>
      <c r="AF23" s="35" t="str">
        <f t="shared" si="10"/>
        <v/>
      </c>
      <c r="AG23" s="35" t="str">
        <f t="shared" si="11"/>
        <v/>
      </c>
      <c r="AH23" s="35" t="str">
        <f t="shared" si="12"/>
        <v/>
      </c>
      <c r="AI23">
        <v>13</v>
      </c>
      <c r="AJ23" s="35" t="s">
        <v>122</v>
      </c>
      <c r="AK23" s="35" t="s">
        <v>123</v>
      </c>
      <c r="AL23" s="35" t="str">
        <f t="shared" si="13"/>
        <v/>
      </c>
      <c r="AM23" s="35" t="str">
        <f t="shared" si="14"/>
        <v/>
      </c>
      <c r="AN23" s="35" t="str">
        <f t="shared" si="15"/>
        <v/>
      </c>
      <c r="AO23" s="35" t="str">
        <f t="shared" si="16"/>
        <v/>
      </c>
      <c r="AP23" s="35" t="str">
        <f t="shared" si="17"/>
        <v/>
      </c>
      <c r="AQ23" s="35" t="str">
        <f t="shared" si="18"/>
        <v/>
      </c>
      <c r="AR23">
        <v>13</v>
      </c>
      <c r="AS23" s="35" t="s">
        <v>297</v>
      </c>
      <c r="AT23" s="35" t="s">
        <v>298</v>
      </c>
      <c r="AU23" s="35" t="str">
        <f t="shared" si="19"/>
        <v/>
      </c>
      <c r="AV23" s="35" t="str">
        <f t="shared" si="20"/>
        <v/>
      </c>
      <c r="AW23" s="35" t="str">
        <f t="shared" si="21"/>
        <v/>
      </c>
      <c r="AX23" s="35" t="str">
        <f t="shared" si="22"/>
        <v/>
      </c>
      <c r="AY23" s="35" t="str">
        <f t="shared" si="23"/>
        <v/>
      </c>
      <c r="AZ23" s="35" t="str">
        <f t="shared" si="24"/>
        <v/>
      </c>
      <c r="BA23">
        <v>13</v>
      </c>
      <c r="BB23" s="35" t="s">
        <v>162</v>
      </c>
      <c r="BC23" s="35" t="s">
        <v>163</v>
      </c>
      <c r="BD23" s="35" t="str">
        <f t="shared" si="25"/>
        <v/>
      </c>
      <c r="BE23" s="35" t="str">
        <f t="shared" si="26"/>
        <v/>
      </c>
      <c r="BF23" s="35" t="str">
        <f t="shared" si="27"/>
        <v/>
      </c>
      <c r="BG23" s="35" t="str">
        <f t="shared" si="28"/>
        <v/>
      </c>
      <c r="BH23" s="35" t="str">
        <f t="shared" si="29"/>
        <v/>
      </c>
      <c r="BI23" s="35" t="str">
        <f t="shared" si="30"/>
        <v/>
      </c>
      <c r="BJ23">
        <v>13</v>
      </c>
      <c r="BK23" s="35" t="s">
        <v>202</v>
      </c>
      <c r="BL23" s="35" t="s">
        <v>203</v>
      </c>
      <c r="BM23" s="35" t="str">
        <f t="shared" si="31"/>
        <v/>
      </c>
      <c r="BN23" s="35" t="str">
        <f t="shared" si="32"/>
        <v/>
      </c>
      <c r="BO23" s="35" t="str">
        <f t="shared" si="33"/>
        <v/>
      </c>
      <c r="BP23" s="35" t="str">
        <f t="shared" si="34"/>
        <v/>
      </c>
      <c r="BQ23" s="35" t="str">
        <f t="shared" si="35"/>
        <v/>
      </c>
      <c r="BR23" s="35" t="str">
        <f t="shared" si="36"/>
        <v/>
      </c>
      <c r="BS23">
        <v>13</v>
      </c>
      <c r="BT23" s="35" t="s">
        <v>242</v>
      </c>
      <c r="BU23" s="35" t="s">
        <v>243</v>
      </c>
      <c r="BV23" s="35" t="str">
        <f t="shared" si="37"/>
        <v/>
      </c>
      <c r="BW23" s="35" t="str">
        <f t="shared" si="38"/>
        <v/>
      </c>
      <c r="BX23" s="35" t="str">
        <f t="shared" si="39"/>
        <v/>
      </c>
      <c r="BY23" s="35" t="str">
        <f t="shared" si="40"/>
        <v/>
      </c>
      <c r="BZ23" s="35" t="str">
        <f t="shared" si="41"/>
        <v/>
      </c>
      <c r="CA23" s="35" t="str">
        <f t="shared" si="42"/>
        <v/>
      </c>
      <c r="CB23">
        <v>13</v>
      </c>
      <c r="CC23" s="35" t="s">
        <v>339</v>
      </c>
      <c r="CD23" s="35" t="s">
        <v>340</v>
      </c>
      <c r="CE23" s="35" t="str">
        <f t="shared" si="43"/>
        <v/>
      </c>
      <c r="CF23" s="35" t="str">
        <f t="shared" si="44"/>
        <v/>
      </c>
      <c r="CG23" s="35" t="str">
        <f t="shared" si="45"/>
        <v/>
      </c>
      <c r="CH23" s="35" t="str">
        <f t="shared" si="46"/>
        <v/>
      </c>
      <c r="CI23" s="35" t="str">
        <f t="shared" si="47"/>
        <v/>
      </c>
      <c r="CJ23" s="35" t="str">
        <f t="shared" si="48"/>
        <v/>
      </c>
    </row>
    <row r="24" spans="2:88">
      <c r="B24" s="49"/>
      <c r="C24" s="24" t="e">
        <f>_xlfn.SWITCH(F23,"男子 A","MA","男子 B","MB","男子 C","MC","男子 D","MD","女子 A","LA","女子 B","LB","女子 C","LC","女子 D","LD")</f>
        <v>#N/A</v>
      </c>
      <c r="D24" s="24">
        <f>COUNTIF($C$11:C24,C24)</f>
        <v>14</v>
      </c>
      <c r="E24" s="21" t="e">
        <f t="shared" si="49"/>
        <v>#N/A</v>
      </c>
      <c r="F24" s="47"/>
      <c r="G24" s="24"/>
      <c r="H24" s="24"/>
      <c r="I24" s="24"/>
      <c r="J24" s="25"/>
      <c r="Q24">
        <v>14</v>
      </c>
      <c r="R24" s="35" t="s">
        <v>38</v>
      </c>
      <c r="S24" s="35" t="s">
        <v>39</v>
      </c>
      <c r="T24" s="35" t="str">
        <f t="shared" si="1"/>
        <v/>
      </c>
      <c r="U24" s="35" t="str">
        <f t="shared" si="2"/>
        <v/>
      </c>
      <c r="V24" s="35" t="str">
        <f t="shared" si="3"/>
        <v/>
      </c>
      <c r="W24" s="35" t="str">
        <f t="shared" si="4"/>
        <v/>
      </c>
      <c r="X24" s="35" t="str">
        <f t="shared" si="5"/>
        <v/>
      </c>
      <c r="Y24" s="35" t="str">
        <f t="shared" si="6"/>
        <v/>
      </c>
      <c r="Z24">
        <v>14</v>
      </c>
      <c r="AA24" s="35" t="s">
        <v>84</v>
      </c>
      <c r="AB24" s="35" t="s">
        <v>85</v>
      </c>
      <c r="AC24" s="35" t="str">
        <f t="shared" si="7"/>
        <v/>
      </c>
      <c r="AD24" s="35" t="str">
        <f t="shared" si="8"/>
        <v/>
      </c>
      <c r="AE24" s="35" t="str">
        <f t="shared" si="9"/>
        <v/>
      </c>
      <c r="AF24" s="35" t="str">
        <f t="shared" si="10"/>
        <v/>
      </c>
      <c r="AG24" s="35" t="str">
        <f t="shared" si="11"/>
        <v/>
      </c>
      <c r="AH24" s="35" t="str">
        <f t="shared" si="12"/>
        <v/>
      </c>
      <c r="AI24">
        <v>14</v>
      </c>
      <c r="AJ24" s="35" t="s">
        <v>124</v>
      </c>
      <c r="AK24" s="35" t="s">
        <v>125</v>
      </c>
      <c r="AL24" s="35" t="str">
        <f t="shared" si="13"/>
        <v/>
      </c>
      <c r="AM24" s="35" t="str">
        <f t="shared" si="14"/>
        <v/>
      </c>
      <c r="AN24" s="35" t="str">
        <f t="shared" si="15"/>
        <v/>
      </c>
      <c r="AO24" s="35" t="str">
        <f t="shared" si="16"/>
        <v/>
      </c>
      <c r="AP24" s="35" t="str">
        <f t="shared" si="17"/>
        <v/>
      </c>
      <c r="AQ24" s="35" t="str">
        <f t="shared" si="18"/>
        <v/>
      </c>
      <c r="AR24">
        <v>14</v>
      </c>
      <c r="AS24" s="35" t="s">
        <v>299</v>
      </c>
      <c r="AT24" s="35" t="s">
        <v>300</v>
      </c>
      <c r="AU24" s="35" t="str">
        <f t="shared" si="19"/>
        <v/>
      </c>
      <c r="AV24" s="35" t="str">
        <f t="shared" si="20"/>
        <v/>
      </c>
      <c r="AW24" s="35" t="str">
        <f t="shared" si="21"/>
        <v/>
      </c>
      <c r="AX24" s="35" t="str">
        <f t="shared" si="22"/>
        <v/>
      </c>
      <c r="AY24" s="35" t="str">
        <f t="shared" si="23"/>
        <v/>
      </c>
      <c r="AZ24" s="35" t="str">
        <f t="shared" si="24"/>
        <v/>
      </c>
      <c r="BA24">
        <v>14</v>
      </c>
      <c r="BB24" s="35" t="s">
        <v>164</v>
      </c>
      <c r="BC24" s="35" t="s">
        <v>165</v>
      </c>
      <c r="BD24" s="35" t="str">
        <f t="shared" si="25"/>
        <v/>
      </c>
      <c r="BE24" s="35" t="str">
        <f t="shared" si="26"/>
        <v/>
      </c>
      <c r="BF24" s="35" t="str">
        <f t="shared" si="27"/>
        <v/>
      </c>
      <c r="BG24" s="35" t="str">
        <f t="shared" si="28"/>
        <v/>
      </c>
      <c r="BH24" s="35" t="str">
        <f t="shared" si="29"/>
        <v/>
      </c>
      <c r="BI24" s="35" t="str">
        <f t="shared" si="30"/>
        <v/>
      </c>
      <c r="BJ24">
        <v>14</v>
      </c>
      <c r="BK24" s="35" t="s">
        <v>204</v>
      </c>
      <c r="BL24" s="35" t="s">
        <v>205</v>
      </c>
      <c r="BM24" s="35" t="str">
        <f t="shared" si="31"/>
        <v/>
      </c>
      <c r="BN24" s="35" t="str">
        <f t="shared" si="32"/>
        <v/>
      </c>
      <c r="BO24" s="35" t="str">
        <f t="shared" si="33"/>
        <v/>
      </c>
      <c r="BP24" s="35" t="str">
        <f t="shared" si="34"/>
        <v/>
      </c>
      <c r="BQ24" s="35" t="str">
        <f t="shared" si="35"/>
        <v/>
      </c>
      <c r="BR24" s="35" t="str">
        <f t="shared" si="36"/>
        <v/>
      </c>
      <c r="BS24">
        <v>14</v>
      </c>
      <c r="BT24" s="35" t="s">
        <v>244</v>
      </c>
      <c r="BU24" s="35" t="s">
        <v>245</v>
      </c>
      <c r="BV24" s="35" t="str">
        <f t="shared" si="37"/>
        <v/>
      </c>
      <c r="BW24" s="35" t="str">
        <f t="shared" si="38"/>
        <v/>
      </c>
      <c r="BX24" s="35" t="str">
        <f t="shared" si="39"/>
        <v/>
      </c>
      <c r="BY24" s="35" t="str">
        <f t="shared" si="40"/>
        <v/>
      </c>
      <c r="BZ24" s="35" t="str">
        <f t="shared" si="41"/>
        <v/>
      </c>
      <c r="CA24" s="35" t="str">
        <f t="shared" si="42"/>
        <v/>
      </c>
      <c r="CB24">
        <v>14</v>
      </c>
      <c r="CC24" s="35" t="s">
        <v>341</v>
      </c>
      <c r="CD24" s="35" t="s">
        <v>342</v>
      </c>
      <c r="CE24" s="35" t="str">
        <f t="shared" si="43"/>
        <v/>
      </c>
      <c r="CF24" s="35" t="str">
        <f t="shared" si="44"/>
        <v/>
      </c>
      <c r="CG24" s="35" t="str">
        <f t="shared" si="45"/>
        <v/>
      </c>
      <c r="CH24" s="35" t="str">
        <f t="shared" si="46"/>
        <v/>
      </c>
      <c r="CI24" s="35" t="str">
        <f t="shared" si="47"/>
        <v/>
      </c>
      <c r="CJ24" s="35" t="str">
        <f t="shared" si="48"/>
        <v/>
      </c>
    </row>
    <row r="25" spans="2:88">
      <c r="B25" s="49">
        <v>8</v>
      </c>
      <c r="C25" s="21" t="e">
        <f>_xlfn.SWITCH(F25,"男子 A","MA","男子 B","MB","男子 C","MC","男子 D","MD","女子 A","LA","女子 B","LB","女子 C","LC","女子 D","LD")</f>
        <v>#N/A</v>
      </c>
      <c r="D25" s="24">
        <f>COUNTIF($C$11:C25,C25)</f>
        <v>15</v>
      </c>
      <c r="E25" s="21" t="e">
        <f t="shared" si="49"/>
        <v>#N/A</v>
      </c>
      <c r="F25" s="46"/>
      <c r="G25" s="22"/>
      <c r="H25" s="22"/>
      <c r="I25" s="22"/>
      <c r="J25" s="23"/>
      <c r="Q25">
        <v>15</v>
      </c>
      <c r="R25" s="35" t="s">
        <v>40</v>
      </c>
      <c r="S25" s="35" t="s">
        <v>41</v>
      </c>
      <c r="T25" s="35" t="str">
        <f t="shared" si="1"/>
        <v/>
      </c>
      <c r="U25" s="35" t="str">
        <f t="shared" si="2"/>
        <v/>
      </c>
      <c r="V25" s="35" t="str">
        <f t="shared" si="3"/>
        <v/>
      </c>
      <c r="W25" s="35" t="str">
        <f t="shared" si="4"/>
        <v/>
      </c>
      <c r="X25" s="35" t="str">
        <f t="shared" si="5"/>
        <v/>
      </c>
      <c r="Y25" s="35" t="str">
        <f t="shared" si="6"/>
        <v/>
      </c>
      <c r="Z25">
        <v>15</v>
      </c>
      <c r="AA25" s="35" t="s">
        <v>86</v>
      </c>
      <c r="AB25" s="35" t="s">
        <v>87</v>
      </c>
      <c r="AC25" s="35" t="str">
        <f t="shared" si="7"/>
        <v/>
      </c>
      <c r="AD25" s="35" t="str">
        <f t="shared" si="8"/>
        <v/>
      </c>
      <c r="AE25" s="35" t="str">
        <f t="shared" si="9"/>
        <v/>
      </c>
      <c r="AF25" s="35" t="str">
        <f t="shared" si="10"/>
        <v/>
      </c>
      <c r="AG25" s="35" t="str">
        <f t="shared" si="11"/>
        <v/>
      </c>
      <c r="AH25" s="35" t="str">
        <f t="shared" si="12"/>
        <v/>
      </c>
      <c r="AI25">
        <v>15</v>
      </c>
      <c r="AJ25" s="35" t="s">
        <v>126</v>
      </c>
      <c r="AK25" s="35" t="s">
        <v>127</v>
      </c>
      <c r="AL25" s="35" t="str">
        <f t="shared" si="13"/>
        <v/>
      </c>
      <c r="AM25" s="35" t="str">
        <f t="shared" si="14"/>
        <v/>
      </c>
      <c r="AN25" s="35" t="str">
        <f t="shared" si="15"/>
        <v/>
      </c>
      <c r="AO25" s="35" t="str">
        <f t="shared" si="16"/>
        <v/>
      </c>
      <c r="AP25" s="35" t="str">
        <f t="shared" si="17"/>
        <v/>
      </c>
      <c r="AQ25" s="35" t="str">
        <f t="shared" si="18"/>
        <v/>
      </c>
      <c r="AR25">
        <v>15</v>
      </c>
      <c r="AS25" s="35" t="s">
        <v>301</v>
      </c>
      <c r="AT25" s="35" t="s">
        <v>302</v>
      </c>
      <c r="AU25" s="35" t="str">
        <f t="shared" si="19"/>
        <v/>
      </c>
      <c r="AV25" s="35" t="str">
        <f t="shared" si="20"/>
        <v/>
      </c>
      <c r="AW25" s="35" t="str">
        <f t="shared" si="21"/>
        <v/>
      </c>
      <c r="AX25" s="35" t="str">
        <f t="shared" si="22"/>
        <v/>
      </c>
      <c r="AY25" s="35" t="str">
        <f t="shared" si="23"/>
        <v/>
      </c>
      <c r="AZ25" s="35" t="str">
        <f t="shared" si="24"/>
        <v/>
      </c>
      <c r="BA25">
        <v>15</v>
      </c>
      <c r="BB25" s="35" t="s">
        <v>166</v>
      </c>
      <c r="BC25" s="35" t="s">
        <v>167</v>
      </c>
      <c r="BD25" s="35" t="str">
        <f t="shared" si="25"/>
        <v/>
      </c>
      <c r="BE25" s="35" t="str">
        <f t="shared" si="26"/>
        <v/>
      </c>
      <c r="BF25" s="35" t="str">
        <f t="shared" si="27"/>
        <v/>
      </c>
      <c r="BG25" s="35" t="str">
        <f t="shared" si="28"/>
        <v/>
      </c>
      <c r="BH25" s="35" t="str">
        <f t="shared" si="29"/>
        <v/>
      </c>
      <c r="BI25" s="35" t="str">
        <f t="shared" si="30"/>
        <v/>
      </c>
      <c r="BJ25">
        <v>15</v>
      </c>
      <c r="BK25" s="35" t="s">
        <v>206</v>
      </c>
      <c r="BL25" s="35" t="s">
        <v>207</v>
      </c>
      <c r="BM25" s="35" t="str">
        <f t="shared" si="31"/>
        <v/>
      </c>
      <c r="BN25" s="35" t="str">
        <f t="shared" si="32"/>
        <v/>
      </c>
      <c r="BO25" s="35" t="str">
        <f t="shared" si="33"/>
        <v/>
      </c>
      <c r="BP25" s="35" t="str">
        <f t="shared" si="34"/>
        <v/>
      </c>
      <c r="BQ25" s="35" t="str">
        <f t="shared" si="35"/>
        <v/>
      </c>
      <c r="BR25" s="35" t="str">
        <f t="shared" si="36"/>
        <v/>
      </c>
      <c r="BS25">
        <v>15</v>
      </c>
      <c r="BT25" s="35" t="s">
        <v>246</v>
      </c>
      <c r="BU25" s="35" t="s">
        <v>247</v>
      </c>
      <c r="BV25" s="35" t="str">
        <f t="shared" si="37"/>
        <v/>
      </c>
      <c r="BW25" s="35" t="str">
        <f t="shared" si="38"/>
        <v/>
      </c>
      <c r="BX25" s="35" t="str">
        <f t="shared" si="39"/>
        <v/>
      </c>
      <c r="BY25" s="35" t="str">
        <f t="shared" si="40"/>
        <v/>
      </c>
      <c r="BZ25" s="35" t="str">
        <f t="shared" si="41"/>
        <v/>
      </c>
      <c r="CA25" s="35" t="str">
        <f t="shared" si="42"/>
        <v/>
      </c>
      <c r="CB25">
        <v>15</v>
      </c>
      <c r="CC25" s="35" t="s">
        <v>343</v>
      </c>
      <c r="CD25" s="35" t="s">
        <v>344</v>
      </c>
      <c r="CE25" s="35" t="str">
        <f t="shared" si="43"/>
        <v/>
      </c>
      <c r="CF25" s="35" t="str">
        <f t="shared" si="44"/>
        <v/>
      </c>
      <c r="CG25" s="35" t="str">
        <f t="shared" si="45"/>
        <v/>
      </c>
      <c r="CH25" s="35" t="str">
        <f t="shared" si="46"/>
        <v/>
      </c>
      <c r="CI25" s="35" t="str">
        <f t="shared" si="47"/>
        <v/>
      </c>
      <c r="CJ25" s="35" t="str">
        <f t="shared" si="48"/>
        <v/>
      </c>
    </row>
    <row r="26" spans="2:88">
      <c r="B26" s="49"/>
      <c r="C26" s="24" t="e">
        <f>_xlfn.SWITCH(F25,"男子 A","MA","男子 B","MB","男子 C","MC","男子 D","MD","女子 A","LA","女子 B","LB","女子 C","LC","女子 D","LD")</f>
        <v>#N/A</v>
      </c>
      <c r="D26" s="24">
        <f>COUNTIF($C$11:C26,C26)</f>
        <v>16</v>
      </c>
      <c r="E26" s="21" t="e">
        <f t="shared" si="49"/>
        <v>#N/A</v>
      </c>
      <c r="F26" s="47"/>
      <c r="G26" s="24"/>
      <c r="H26" s="24"/>
      <c r="I26" s="24"/>
      <c r="J26" s="25"/>
      <c r="Q26">
        <v>16</v>
      </c>
      <c r="R26" s="35" t="s">
        <v>42</v>
      </c>
      <c r="S26" s="35" t="s">
        <v>43</v>
      </c>
      <c r="T26" s="35" t="str">
        <f t="shared" si="1"/>
        <v/>
      </c>
      <c r="U26" s="35" t="str">
        <f t="shared" si="2"/>
        <v/>
      </c>
      <c r="V26" s="35" t="str">
        <f t="shared" si="3"/>
        <v/>
      </c>
      <c r="W26" s="35" t="str">
        <f t="shared" si="4"/>
        <v/>
      </c>
      <c r="X26" s="35" t="str">
        <f t="shared" si="5"/>
        <v/>
      </c>
      <c r="Y26" s="35" t="str">
        <f t="shared" si="6"/>
        <v/>
      </c>
      <c r="Z26">
        <v>16</v>
      </c>
      <c r="AA26" s="35" t="s">
        <v>88</v>
      </c>
      <c r="AB26" s="35" t="s">
        <v>89</v>
      </c>
      <c r="AC26" s="35" t="str">
        <f t="shared" si="7"/>
        <v/>
      </c>
      <c r="AD26" s="35" t="str">
        <f t="shared" si="8"/>
        <v/>
      </c>
      <c r="AE26" s="35" t="str">
        <f t="shared" si="9"/>
        <v/>
      </c>
      <c r="AF26" s="35" t="str">
        <f t="shared" si="10"/>
        <v/>
      </c>
      <c r="AG26" s="35" t="str">
        <f t="shared" si="11"/>
        <v/>
      </c>
      <c r="AH26" s="35" t="str">
        <f t="shared" si="12"/>
        <v/>
      </c>
      <c r="AI26">
        <v>16</v>
      </c>
      <c r="AJ26" s="35" t="s">
        <v>128</v>
      </c>
      <c r="AK26" s="35" t="s">
        <v>129</v>
      </c>
      <c r="AL26" s="35" t="str">
        <f t="shared" si="13"/>
        <v/>
      </c>
      <c r="AM26" s="35" t="str">
        <f t="shared" si="14"/>
        <v/>
      </c>
      <c r="AN26" s="35" t="str">
        <f t="shared" si="15"/>
        <v/>
      </c>
      <c r="AO26" s="35" t="str">
        <f t="shared" si="16"/>
        <v/>
      </c>
      <c r="AP26" s="35" t="str">
        <f t="shared" si="17"/>
        <v/>
      </c>
      <c r="AQ26" s="35" t="str">
        <f t="shared" si="18"/>
        <v/>
      </c>
      <c r="AR26">
        <v>16</v>
      </c>
      <c r="AS26" s="35" t="s">
        <v>303</v>
      </c>
      <c r="AT26" s="35" t="s">
        <v>304</v>
      </c>
      <c r="AU26" s="35" t="str">
        <f t="shared" si="19"/>
        <v/>
      </c>
      <c r="AV26" s="35" t="str">
        <f t="shared" si="20"/>
        <v/>
      </c>
      <c r="AW26" s="35" t="str">
        <f t="shared" si="21"/>
        <v/>
      </c>
      <c r="AX26" s="35" t="str">
        <f t="shared" si="22"/>
        <v/>
      </c>
      <c r="AY26" s="35" t="str">
        <f t="shared" si="23"/>
        <v/>
      </c>
      <c r="AZ26" s="35" t="str">
        <f t="shared" si="24"/>
        <v/>
      </c>
      <c r="BA26">
        <v>16</v>
      </c>
      <c r="BB26" s="35" t="s">
        <v>168</v>
      </c>
      <c r="BC26" s="35" t="s">
        <v>169</v>
      </c>
      <c r="BD26" s="35" t="str">
        <f t="shared" si="25"/>
        <v/>
      </c>
      <c r="BE26" s="35" t="str">
        <f t="shared" si="26"/>
        <v/>
      </c>
      <c r="BF26" s="35" t="str">
        <f t="shared" si="27"/>
        <v/>
      </c>
      <c r="BG26" s="35" t="str">
        <f t="shared" si="28"/>
        <v/>
      </c>
      <c r="BH26" s="35" t="str">
        <f t="shared" si="29"/>
        <v/>
      </c>
      <c r="BI26" s="35" t="str">
        <f t="shared" si="30"/>
        <v/>
      </c>
      <c r="BJ26">
        <v>16</v>
      </c>
      <c r="BK26" s="35" t="s">
        <v>208</v>
      </c>
      <c r="BL26" s="35" t="s">
        <v>209</v>
      </c>
      <c r="BM26" s="35" t="str">
        <f t="shared" si="31"/>
        <v/>
      </c>
      <c r="BN26" s="35" t="str">
        <f t="shared" si="32"/>
        <v/>
      </c>
      <c r="BO26" s="35" t="str">
        <f t="shared" si="33"/>
        <v/>
      </c>
      <c r="BP26" s="35" t="str">
        <f t="shared" si="34"/>
        <v/>
      </c>
      <c r="BQ26" s="35" t="str">
        <f t="shared" si="35"/>
        <v/>
      </c>
      <c r="BR26" s="35" t="str">
        <f t="shared" si="36"/>
        <v/>
      </c>
      <c r="BS26">
        <v>16</v>
      </c>
      <c r="BT26" s="35" t="s">
        <v>248</v>
      </c>
      <c r="BU26" s="35" t="s">
        <v>249</v>
      </c>
      <c r="BV26" s="35" t="str">
        <f t="shared" si="37"/>
        <v/>
      </c>
      <c r="BW26" s="35" t="str">
        <f t="shared" si="38"/>
        <v/>
      </c>
      <c r="BX26" s="35" t="str">
        <f t="shared" si="39"/>
        <v/>
      </c>
      <c r="BY26" s="35" t="str">
        <f t="shared" si="40"/>
        <v/>
      </c>
      <c r="BZ26" s="35" t="str">
        <f t="shared" si="41"/>
        <v/>
      </c>
      <c r="CA26" s="35" t="str">
        <f t="shared" si="42"/>
        <v/>
      </c>
      <c r="CB26">
        <v>16</v>
      </c>
      <c r="CC26" s="35" t="s">
        <v>345</v>
      </c>
      <c r="CD26" s="35" t="s">
        <v>346</v>
      </c>
      <c r="CE26" s="35" t="str">
        <f t="shared" si="43"/>
        <v/>
      </c>
      <c r="CF26" s="35" t="str">
        <f t="shared" si="44"/>
        <v/>
      </c>
      <c r="CG26" s="35" t="str">
        <f t="shared" si="45"/>
        <v/>
      </c>
      <c r="CH26" s="35" t="str">
        <f t="shared" si="46"/>
        <v/>
      </c>
      <c r="CI26" s="35" t="str">
        <f t="shared" si="47"/>
        <v/>
      </c>
      <c r="CJ26" s="35" t="str">
        <f t="shared" si="48"/>
        <v/>
      </c>
    </row>
    <row r="27" spans="2:88">
      <c r="B27" s="49">
        <v>9</v>
      </c>
      <c r="C27" s="21" t="e">
        <f>_xlfn.SWITCH(F27,"男子 A","MA","男子 B","MB","男子 C","MC","男子 D","MD","女子 A","LA","女子 B","LB","女子 C","LC","女子 D","LD")</f>
        <v>#N/A</v>
      </c>
      <c r="D27" s="24">
        <f>COUNTIF($C$11:C27,C27)</f>
        <v>17</v>
      </c>
      <c r="E27" s="21" t="e">
        <f t="shared" si="49"/>
        <v>#N/A</v>
      </c>
      <c r="F27" s="46"/>
      <c r="G27" s="22"/>
      <c r="H27" s="22"/>
      <c r="I27" s="22"/>
      <c r="J27" s="23"/>
      <c r="Q27">
        <v>17</v>
      </c>
      <c r="R27" s="35" t="s">
        <v>44</v>
      </c>
      <c r="S27" s="35" t="s">
        <v>45</v>
      </c>
      <c r="T27" s="35" t="str">
        <f t="shared" si="1"/>
        <v/>
      </c>
      <c r="U27" s="35" t="str">
        <f t="shared" si="2"/>
        <v/>
      </c>
      <c r="V27" s="35" t="str">
        <f t="shared" si="3"/>
        <v/>
      </c>
      <c r="W27" s="35" t="str">
        <f t="shared" si="4"/>
        <v/>
      </c>
      <c r="X27" s="35" t="str">
        <f t="shared" si="5"/>
        <v/>
      </c>
      <c r="Y27" s="35" t="str">
        <f t="shared" si="6"/>
        <v/>
      </c>
      <c r="Z27">
        <v>17</v>
      </c>
      <c r="AA27" s="35" t="s">
        <v>90</v>
      </c>
      <c r="AB27" s="35" t="s">
        <v>91</v>
      </c>
      <c r="AC27" s="35" t="str">
        <f t="shared" si="7"/>
        <v/>
      </c>
      <c r="AD27" s="35" t="str">
        <f t="shared" si="8"/>
        <v/>
      </c>
      <c r="AE27" s="35" t="str">
        <f t="shared" si="9"/>
        <v/>
      </c>
      <c r="AF27" s="35" t="str">
        <f t="shared" si="10"/>
        <v/>
      </c>
      <c r="AG27" s="35" t="str">
        <f t="shared" si="11"/>
        <v/>
      </c>
      <c r="AH27" s="35" t="str">
        <f t="shared" si="12"/>
        <v/>
      </c>
      <c r="AI27">
        <v>17</v>
      </c>
      <c r="AJ27" s="35" t="s">
        <v>130</v>
      </c>
      <c r="AK27" s="35" t="s">
        <v>131</v>
      </c>
      <c r="AL27" s="35" t="str">
        <f t="shared" si="13"/>
        <v/>
      </c>
      <c r="AM27" s="35" t="str">
        <f t="shared" si="14"/>
        <v/>
      </c>
      <c r="AN27" s="35" t="str">
        <f t="shared" si="15"/>
        <v/>
      </c>
      <c r="AO27" s="35" t="str">
        <f t="shared" si="16"/>
        <v/>
      </c>
      <c r="AP27" s="35" t="str">
        <f t="shared" si="17"/>
        <v/>
      </c>
      <c r="AQ27" s="35" t="str">
        <f t="shared" si="18"/>
        <v/>
      </c>
      <c r="AR27">
        <v>17</v>
      </c>
      <c r="AS27" s="35" t="s">
        <v>305</v>
      </c>
      <c r="AT27" s="35" t="s">
        <v>306</v>
      </c>
      <c r="AU27" s="35" t="str">
        <f t="shared" si="19"/>
        <v/>
      </c>
      <c r="AV27" s="35" t="str">
        <f t="shared" si="20"/>
        <v/>
      </c>
      <c r="AW27" s="35" t="str">
        <f t="shared" si="21"/>
        <v/>
      </c>
      <c r="AX27" s="35" t="str">
        <f t="shared" si="22"/>
        <v/>
      </c>
      <c r="AY27" s="35" t="str">
        <f t="shared" si="23"/>
        <v/>
      </c>
      <c r="AZ27" s="35" t="str">
        <f t="shared" si="24"/>
        <v/>
      </c>
      <c r="BA27">
        <v>17</v>
      </c>
      <c r="BB27" s="35" t="s">
        <v>170</v>
      </c>
      <c r="BC27" s="35" t="s">
        <v>171</v>
      </c>
      <c r="BD27" s="35" t="str">
        <f t="shared" si="25"/>
        <v/>
      </c>
      <c r="BE27" s="35" t="str">
        <f t="shared" si="26"/>
        <v/>
      </c>
      <c r="BF27" s="35" t="str">
        <f t="shared" si="27"/>
        <v/>
      </c>
      <c r="BG27" s="35" t="str">
        <f t="shared" si="28"/>
        <v/>
      </c>
      <c r="BH27" s="35" t="str">
        <f t="shared" si="29"/>
        <v/>
      </c>
      <c r="BI27" s="35" t="str">
        <f t="shared" si="30"/>
        <v/>
      </c>
      <c r="BJ27">
        <v>17</v>
      </c>
      <c r="BK27" s="35" t="s">
        <v>210</v>
      </c>
      <c r="BL27" s="35" t="s">
        <v>211</v>
      </c>
      <c r="BM27" s="35" t="str">
        <f t="shared" si="31"/>
        <v/>
      </c>
      <c r="BN27" s="35" t="str">
        <f t="shared" si="32"/>
        <v/>
      </c>
      <c r="BO27" s="35" t="str">
        <f t="shared" si="33"/>
        <v/>
      </c>
      <c r="BP27" s="35" t="str">
        <f t="shared" si="34"/>
        <v/>
      </c>
      <c r="BQ27" s="35" t="str">
        <f t="shared" si="35"/>
        <v/>
      </c>
      <c r="BR27" s="35" t="str">
        <f t="shared" si="36"/>
        <v/>
      </c>
      <c r="BS27">
        <v>17</v>
      </c>
      <c r="BT27" s="35" t="s">
        <v>250</v>
      </c>
      <c r="BU27" s="35" t="s">
        <v>251</v>
      </c>
      <c r="BV27" s="35" t="str">
        <f t="shared" si="37"/>
        <v/>
      </c>
      <c r="BW27" s="35" t="str">
        <f t="shared" si="38"/>
        <v/>
      </c>
      <c r="BX27" s="35" t="str">
        <f t="shared" si="39"/>
        <v/>
      </c>
      <c r="BY27" s="35" t="str">
        <f t="shared" si="40"/>
        <v/>
      </c>
      <c r="BZ27" s="35" t="str">
        <f t="shared" si="41"/>
        <v/>
      </c>
      <c r="CA27" s="35" t="str">
        <f t="shared" si="42"/>
        <v/>
      </c>
      <c r="CB27">
        <v>17</v>
      </c>
      <c r="CC27" s="35" t="s">
        <v>347</v>
      </c>
      <c r="CD27" s="35" t="s">
        <v>348</v>
      </c>
      <c r="CE27" s="35" t="str">
        <f t="shared" si="43"/>
        <v/>
      </c>
      <c r="CF27" s="35" t="str">
        <f t="shared" si="44"/>
        <v/>
      </c>
      <c r="CG27" s="35" t="str">
        <f t="shared" si="45"/>
        <v/>
      </c>
      <c r="CH27" s="35" t="str">
        <f t="shared" si="46"/>
        <v/>
      </c>
      <c r="CI27" s="35" t="str">
        <f t="shared" si="47"/>
        <v/>
      </c>
      <c r="CJ27" s="35" t="str">
        <f t="shared" si="48"/>
        <v/>
      </c>
    </row>
    <row r="28" spans="2:88">
      <c r="B28" s="49"/>
      <c r="C28" s="24" t="e">
        <f>_xlfn.SWITCH(F27,"男子 A","MA","男子 B","MB","男子 C","MC","男子 D","MD","女子 A","LA","女子 B","LB","女子 C","LC","女子 D","LD")</f>
        <v>#N/A</v>
      </c>
      <c r="D28" s="24">
        <f>COUNTIF($C$11:C28,C28)</f>
        <v>18</v>
      </c>
      <c r="E28" s="21" t="e">
        <f t="shared" si="49"/>
        <v>#N/A</v>
      </c>
      <c r="F28" s="47"/>
      <c r="G28" s="24"/>
      <c r="H28" s="24"/>
      <c r="I28" s="24"/>
      <c r="J28" s="25"/>
      <c r="Q28">
        <v>18</v>
      </c>
      <c r="R28" s="35" t="s">
        <v>46</v>
      </c>
      <c r="S28" s="35" t="s">
        <v>47</v>
      </c>
      <c r="T28" s="35" t="str">
        <f t="shared" si="1"/>
        <v/>
      </c>
      <c r="U28" s="35" t="str">
        <f t="shared" si="2"/>
        <v/>
      </c>
      <c r="V28" s="35" t="str">
        <f t="shared" si="3"/>
        <v/>
      </c>
      <c r="W28" s="35" t="str">
        <f t="shared" si="4"/>
        <v/>
      </c>
      <c r="X28" s="35" t="str">
        <f t="shared" si="5"/>
        <v/>
      </c>
      <c r="Y28" s="35" t="str">
        <f t="shared" si="6"/>
        <v/>
      </c>
      <c r="Z28">
        <v>18</v>
      </c>
      <c r="AA28" s="35" t="s">
        <v>92</v>
      </c>
      <c r="AB28" s="35" t="s">
        <v>93</v>
      </c>
      <c r="AC28" s="35" t="str">
        <f t="shared" si="7"/>
        <v/>
      </c>
      <c r="AD28" s="35" t="str">
        <f t="shared" si="8"/>
        <v/>
      </c>
      <c r="AE28" s="35" t="str">
        <f t="shared" si="9"/>
        <v/>
      </c>
      <c r="AF28" s="35" t="str">
        <f t="shared" si="10"/>
        <v/>
      </c>
      <c r="AG28" s="35" t="str">
        <f t="shared" si="11"/>
        <v/>
      </c>
      <c r="AH28" s="35" t="str">
        <f t="shared" si="12"/>
        <v/>
      </c>
      <c r="AI28">
        <v>18</v>
      </c>
      <c r="AJ28" s="35" t="s">
        <v>132</v>
      </c>
      <c r="AK28" s="35" t="s">
        <v>133</v>
      </c>
      <c r="AL28" s="35" t="str">
        <f t="shared" si="13"/>
        <v/>
      </c>
      <c r="AM28" s="35" t="str">
        <f t="shared" si="14"/>
        <v/>
      </c>
      <c r="AN28" s="35" t="str">
        <f t="shared" si="15"/>
        <v/>
      </c>
      <c r="AO28" s="35" t="str">
        <f t="shared" si="16"/>
        <v/>
      </c>
      <c r="AP28" s="35" t="str">
        <f t="shared" si="17"/>
        <v/>
      </c>
      <c r="AQ28" s="35" t="str">
        <f t="shared" si="18"/>
        <v/>
      </c>
      <c r="AR28">
        <v>18</v>
      </c>
      <c r="AS28" s="35" t="s">
        <v>307</v>
      </c>
      <c r="AT28" s="35" t="s">
        <v>308</v>
      </c>
      <c r="AU28" s="35" t="str">
        <f t="shared" si="19"/>
        <v/>
      </c>
      <c r="AV28" s="35" t="str">
        <f t="shared" si="20"/>
        <v/>
      </c>
      <c r="AW28" s="35" t="str">
        <f t="shared" si="21"/>
        <v/>
      </c>
      <c r="AX28" s="35" t="str">
        <f t="shared" si="22"/>
        <v/>
      </c>
      <c r="AY28" s="35" t="str">
        <f t="shared" si="23"/>
        <v/>
      </c>
      <c r="AZ28" s="35" t="str">
        <f t="shared" si="24"/>
        <v/>
      </c>
      <c r="BA28">
        <v>18</v>
      </c>
      <c r="BB28" s="35" t="s">
        <v>172</v>
      </c>
      <c r="BC28" s="35" t="s">
        <v>173</v>
      </c>
      <c r="BD28" s="35" t="str">
        <f t="shared" si="25"/>
        <v/>
      </c>
      <c r="BE28" s="35" t="str">
        <f t="shared" si="26"/>
        <v/>
      </c>
      <c r="BF28" s="35" t="str">
        <f t="shared" si="27"/>
        <v/>
      </c>
      <c r="BG28" s="35" t="str">
        <f t="shared" si="28"/>
        <v/>
      </c>
      <c r="BH28" s="35" t="str">
        <f t="shared" si="29"/>
        <v/>
      </c>
      <c r="BI28" s="35" t="str">
        <f t="shared" si="30"/>
        <v/>
      </c>
      <c r="BJ28">
        <v>18</v>
      </c>
      <c r="BK28" s="35" t="s">
        <v>212</v>
      </c>
      <c r="BL28" s="35" t="s">
        <v>213</v>
      </c>
      <c r="BM28" s="35" t="str">
        <f t="shared" si="31"/>
        <v/>
      </c>
      <c r="BN28" s="35" t="str">
        <f t="shared" si="32"/>
        <v/>
      </c>
      <c r="BO28" s="35" t="str">
        <f t="shared" si="33"/>
        <v/>
      </c>
      <c r="BP28" s="35" t="str">
        <f t="shared" si="34"/>
        <v/>
      </c>
      <c r="BQ28" s="35" t="str">
        <f t="shared" si="35"/>
        <v/>
      </c>
      <c r="BR28" s="35" t="str">
        <f t="shared" si="36"/>
        <v/>
      </c>
      <c r="BS28">
        <v>18</v>
      </c>
      <c r="BT28" s="35" t="s">
        <v>252</v>
      </c>
      <c r="BU28" s="35" t="s">
        <v>253</v>
      </c>
      <c r="BV28" s="35" t="str">
        <f t="shared" si="37"/>
        <v/>
      </c>
      <c r="BW28" s="35" t="str">
        <f t="shared" si="38"/>
        <v/>
      </c>
      <c r="BX28" s="35" t="str">
        <f t="shared" si="39"/>
        <v/>
      </c>
      <c r="BY28" s="35" t="str">
        <f t="shared" si="40"/>
        <v/>
      </c>
      <c r="BZ28" s="35" t="str">
        <f t="shared" si="41"/>
        <v/>
      </c>
      <c r="CA28" s="35" t="str">
        <f t="shared" si="42"/>
        <v/>
      </c>
      <c r="CB28">
        <v>18</v>
      </c>
      <c r="CC28" s="35" t="s">
        <v>349</v>
      </c>
      <c r="CD28" s="35" t="s">
        <v>350</v>
      </c>
      <c r="CE28" s="35" t="str">
        <f t="shared" si="43"/>
        <v/>
      </c>
      <c r="CF28" s="35" t="str">
        <f t="shared" si="44"/>
        <v/>
      </c>
      <c r="CG28" s="35" t="str">
        <f t="shared" si="45"/>
        <v/>
      </c>
      <c r="CH28" s="35" t="str">
        <f t="shared" si="46"/>
        <v/>
      </c>
      <c r="CI28" s="35" t="str">
        <f t="shared" si="47"/>
        <v/>
      </c>
      <c r="CJ28" s="35" t="str">
        <f t="shared" si="48"/>
        <v/>
      </c>
    </row>
    <row r="29" spans="2:88">
      <c r="B29" s="49">
        <v>10</v>
      </c>
      <c r="C29" s="21" t="e">
        <f>_xlfn.SWITCH(F29,"男子 A","MA","男子 B","MB","男子 C","MC","男子 D","MD","女子 A","LA","女子 B","LB","女子 C","LC","女子 D","LD")</f>
        <v>#N/A</v>
      </c>
      <c r="D29" s="24">
        <f>COUNTIF($C$11:C29,C29)</f>
        <v>19</v>
      </c>
      <c r="E29" s="21" t="e">
        <f t="shared" si="49"/>
        <v>#N/A</v>
      </c>
      <c r="F29" s="46"/>
      <c r="G29" s="22"/>
      <c r="H29" s="22"/>
      <c r="I29" s="22"/>
      <c r="J29" s="23"/>
      <c r="Q29">
        <v>19</v>
      </c>
      <c r="R29" s="35" t="s">
        <v>48</v>
      </c>
      <c r="S29" s="35" t="s">
        <v>49</v>
      </c>
      <c r="T29" s="35" t="str">
        <f t="shared" si="1"/>
        <v/>
      </c>
      <c r="U29" s="35" t="str">
        <f t="shared" si="2"/>
        <v/>
      </c>
      <c r="V29" s="35" t="str">
        <f t="shared" si="3"/>
        <v/>
      </c>
      <c r="W29" s="35" t="str">
        <f t="shared" si="4"/>
        <v/>
      </c>
      <c r="X29" s="35" t="str">
        <f t="shared" si="5"/>
        <v/>
      </c>
      <c r="Y29" s="35" t="str">
        <f t="shared" si="6"/>
        <v/>
      </c>
      <c r="Z29">
        <v>19</v>
      </c>
      <c r="AA29" s="35" t="s">
        <v>94</v>
      </c>
      <c r="AB29" s="35" t="s">
        <v>95</v>
      </c>
      <c r="AC29" s="35" t="str">
        <f t="shared" si="7"/>
        <v/>
      </c>
      <c r="AD29" s="35" t="str">
        <f t="shared" si="8"/>
        <v/>
      </c>
      <c r="AE29" s="35" t="str">
        <f t="shared" si="9"/>
        <v/>
      </c>
      <c r="AF29" s="35" t="str">
        <f t="shared" si="10"/>
        <v/>
      </c>
      <c r="AG29" s="35" t="str">
        <f t="shared" si="11"/>
        <v/>
      </c>
      <c r="AH29" s="35" t="str">
        <f t="shared" si="12"/>
        <v/>
      </c>
      <c r="AI29">
        <v>19</v>
      </c>
      <c r="AJ29" s="35" t="s">
        <v>134</v>
      </c>
      <c r="AK29" s="35" t="s">
        <v>135</v>
      </c>
      <c r="AL29" s="35" t="str">
        <f t="shared" si="13"/>
        <v/>
      </c>
      <c r="AM29" s="35" t="str">
        <f t="shared" si="14"/>
        <v/>
      </c>
      <c r="AN29" s="35" t="str">
        <f t="shared" si="15"/>
        <v/>
      </c>
      <c r="AO29" s="35" t="str">
        <f t="shared" si="16"/>
        <v/>
      </c>
      <c r="AP29" s="35" t="str">
        <f t="shared" si="17"/>
        <v/>
      </c>
      <c r="AQ29" s="35" t="str">
        <f t="shared" si="18"/>
        <v/>
      </c>
      <c r="AR29">
        <v>19</v>
      </c>
      <c r="AS29" s="35" t="s">
        <v>309</v>
      </c>
      <c r="AT29" s="35" t="s">
        <v>310</v>
      </c>
      <c r="AU29" s="35" t="str">
        <f t="shared" si="19"/>
        <v/>
      </c>
      <c r="AV29" s="35" t="str">
        <f t="shared" si="20"/>
        <v/>
      </c>
      <c r="AW29" s="35" t="str">
        <f t="shared" si="21"/>
        <v/>
      </c>
      <c r="AX29" s="35" t="str">
        <f t="shared" si="22"/>
        <v/>
      </c>
      <c r="AY29" s="35" t="str">
        <f t="shared" si="23"/>
        <v/>
      </c>
      <c r="AZ29" s="35" t="str">
        <f t="shared" si="24"/>
        <v/>
      </c>
      <c r="BA29">
        <v>19</v>
      </c>
      <c r="BB29" s="35" t="s">
        <v>174</v>
      </c>
      <c r="BC29" s="35" t="s">
        <v>175</v>
      </c>
      <c r="BD29" s="35" t="str">
        <f t="shared" si="25"/>
        <v/>
      </c>
      <c r="BE29" s="35" t="str">
        <f t="shared" si="26"/>
        <v/>
      </c>
      <c r="BF29" s="35" t="str">
        <f t="shared" si="27"/>
        <v/>
      </c>
      <c r="BG29" s="35" t="str">
        <f t="shared" si="28"/>
        <v/>
      </c>
      <c r="BH29" s="35" t="str">
        <f t="shared" si="29"/>
        <v/>
      </c>
      <c r="BI29" s="35" t="str">
        <f t="shared" si="30"/>
        <v/>
      </c>
      <c r="BJ29">
        <v>19</v>
      </c>
      <c r="BK29" s="35" t="s">
        <v>214</v>
      </c>
      <c r="BL29" s="35" t="s">
        <v>215</v>
      </c>
      <c r="BM29" s="35" t="str">
        <f t="shared" si="31"/>
        <v/>
      </c>
      <c r="BN29" s="35" t="str">
        <f t="shared" si="32"/>
        <v/>
      </c>
      <c r="BO29" s="35" t="str">
        <f t="shared" si="33"/>
        <v/>
      </c>
      <c r="BP29" s="35" t="str">
        <f t="shared" si="34"/>
        <v/>
      </c>
      <c r="BQ29" s="35" t="str">
        <f t="shared" si="35"/>
        <v/>
      </c>
      <c r="BR29" s="35" t="str">
        <f t="shared" si="36"/>
        <v/>
      </c>
      <c r="BS29">
        <v>19</v>
      </c>
      <c r="BT29" s="35" t="s">
        <v>254</v>
      </c>
      <c r="BU29" s="35" t="s">
        <v>255</v>
      </c>
      <c r="BV29" s="35" t="str">
        <f t="shared" si="37"/>
        <v/>
      </c>
      <c r="BW29" s="35" t="str">
        <f t="shared" si="38"/>
        <v/>
      </c>
      <c r="BX29" s="35" t="str">
        <f t="shared" si="39"/>
        <v/>
      </c>
      <c r="BY29" s="35" t="str">
        <f t="shared" si="40"/>
        <v/>
      </c>
      <c r="BZ29" s="35" t="str">
        <f t="shared" si="41"/>
        <v/>
      </c>
      <c r="CA29" s="35" t="str">
        <f t="shared" si="42"/>
        <v/>
      </c>
      <c r="CB29">
        <v>19</v>
      </c>
      <c r="CC29" s="35" t="s">
        <v>351</v>
      </c>
      <c r="CD29" s="35" t="s">
        <v>352</v>
      </c>
      <c r="CE29" s="35" t="str">
        <f t="shared" si="43"/>
        <v/>
      </c>
      <c r="CF29" s="35" t="str">
        <f t="shared" si="44"/>
        <v/>
      </c>
      <c r="CG29" s="35" t="str">
        <f t="shared" si="45"/>
        <v/>
      </c>
      <c r="CH29" s="35" t="str">
        <f t="shared" si="46"/>
        <v/>
      </c>
      <c r="CI29" s="35" t="str">
        <f t="shared" si="47"/>
        <v/>
      </c>
      <c r="CJ29" s="35" t="str">
        <f t="shared" si="48"/>
        <v/>
      </c>
    </row>
    <row r="30" spans="2:88">
      <c r="B30" s="49"/>
      <c r="C30" s="24" t="e">
        <f>_xlfn.SWITCH(F29,"男子 A","MA","男子 B","MB","男子 C","MC","男子 D","MD","女子 A","LA","女子 B","LB","女子 C","LC","女子 D","LD")</f>
        <v>#N/A</v>
      </c>
      <c r="D30" s="24">
        <f>COUNTIF($C$11:C30,C30)</f>
        <v>20</v>
      </c>
      <c r="E30" s="21" t="e">
        <f t="shared" si="49"/>
        <v>#N/A</v>
      </c>
      <c r="F30" s="47"/>
      <c r="G30" s="24"/>
      <c r="H30" s="24"/>
      <c r="I30" s="24"/>
      <c r="J30" s="25"/>
      <c r="Q30">
        <v>20</v>
      </c>
      <c r="R30" s="35" t="s">
        <v>50</v>
      </c>
      <c r="S30" s="35" t="s">
        <v>51</v>
      </c>
      <c r="T30" s="35" t="str">
        <f t="shared" si="1"/>
        <v/>
      </c>
      <c r="U30" s="35" t="str">
        <f t="shared" si="2"/>
        <v/>
      </c>
      <c r="V30" s="35" t="str">
        <f t="shared" si="3"/>
        <v/>
      </c>
      <c r="W30" s="35" t="str">
        <f t="shared" si="4"/>
        <v/>
      </c>
      <c r="X30" s="35" t="str">
        <f t="shared" si="5"/>
        <v/>
      </c>
      <c r="Y30" s="35" t="str">
        <f t="shared" si="6"/>
        <v/>
      </c>
      <c r="Z30">
        <v>20</v>
      </c>
      <c r="AA30" s="35" t="s">
        <v>96</v>
      </c>
      <c r="AB30" s="35" t="s">
        <v>97</v>
      </c>
      <c r="AC30" s="35" t="str">
        <f t="shared" si="7"/>
        <v/>
      </c>
      <c r="AD30" s="35" t="str">
        <f t="shared" si="8"/>
        <v/>
      </c>
      <c r="AE30" s="35" t="str">
        <f t="shared" si="9"/>
        <v/>
      </c>
      <c r="AF30" s="35" t="str">
        <f t="shared" si="10"/>
        <v/>
      </c>
      <c r="AG30" s="35" t="str">
        <f t="shared" si="11"/>
        <v/>
      </c>
      <c r="AH30" s="35" t="str">
        <f t="shared" si="12"/>
        <v/>
      </c>
      <c r="AI30">
        <v>20</v>
      </c>
      <c r="AJ30" s="35" t="s">
        <v>136</v>
      </c>
      <c r="AK30" s="35" t="s">
        <v>137</v>
      </c>
      <c r="AL30" s="35" t="str">
        <f t="shared" si="13"/>
        <v/>
      </c>
      <c r="AM30" s="35" t="str">
        <f t="shared" si="14"/>
        <v/>
      </c>
      <c r="AN30" s="35" t="str">
        <f t="shared" si="15"/>
        <v/>
      </c>
      <c r="AO30" s="35" t="str">
        <f t="shared" si="16"/>
        <v/>
      </c>
      <c r="AP30" s="35" t="str">
        <f t="shared" si="17"/>
        <v/>
      </c>
      <c r="AQ30" s="35" t="str">
        <f t="shared" si="18"/>
        <v/>
      </c>
      <c r="AR30">
        <v>20</v>
      </c>
      <c r="AS30" s="35" t="s">
        <v>311</v>
      </c>
      <c r="AT30" s="35" t="s">
        <v>312</v>
      </c>
      <c r="AU30" s="35" t="str">
        <f t="shared" si="19"/>
        <v/>
      </c>
      <c r="AV30" s="35" t="str">
        <f t="shared" si="20"/>
        <v/>
      </c>
      <c r="AW30" s="35" t="str">
        <f t="shared" si="21"/>
        <v/>
      </c>
      <c r="AX30" s="35" t="str">
        <f t="shared" si="22"/>
        <v/>
      </c>
      <c r="AY30" s="35" t="str">
        <f t="shared" si="23"/>
        <v/>
      </c>
      <c r="AZ30" s="35" t="str">
        <f t="shared" si="24"/>
        <v/>
      </c>
      <c r="BA30">
        <v>20</v>
      </c>
      <c r="BB30" s="35" t="s">
        <v>176</v>
      </c>
      <c r="BC30" s="35" t="s">
        <v>177</v>
      </c>
      <c r="BD30" s="35" t="str">
        <f t="shared" si="25"/>
        <v/>
      </c>
      <c r="BE30" s="35" t="str">
        <f t="shared" si="26"/>
        <v/>
      </c>
      <c r="BF30" s="35" t="str">
        <f t="shared" si="27"/>
        <v/>
      </c>
      <c r="BG30" s="35" t="str">
        <f t="shared" si="28"/>
        <v/>
      </c>
      <c r="BH30" s="35" t="str">
        <f t="shared" si="29"/>
        <v/>
      </c>
      <c r="BI30" s="35" t="str">
        <f t="shared" si="30"/>
        <v/>
      </c>
      <c r="BJ30">
        <v>20</v>
      </c>
      <c r="BK30" s="35" t="s">
        <v>216</v>
      </c>
      <c r="BL30" s="35" t="s">
        <v>217</v>
      </c>
      <c r="BM30" s="35" t="str">
        <f t="shared" si="31"/>
        <v/>
      </c>
      <c r="BN30" s="35" t="str">
        <f t="shared" si="32"/>
        <v/>
      </c>
      <c r="BO30" s="35" t="str">
        <f t="shared" si="33"/>
        <v/>
      </c>
      <c r="BP30" s="35" t="str">
        <f t="shared" si="34"/>
        <v/>
      </c>
      <c r="BQ30" s="35" t="str">
        <f t="shared" si="35"/>
        <v/>
      </c>
      <c r="BR30" s="35" t="str">
        <f t="shared" si="36"/>
        <v/>
      </c>
      <c r="BS30">
        <v>20</v>
      </c>
      <c r="BT30" s="35" t="s">
        <v>256</v>
      </c>
      <c r="BU30" s="35" t="s">
        <v>257</v>
      </c>
      <c r="BV30" s="35" t="str">
        <f t="shared" si="37"/>
        <v/>
      </c>
      <c r="BW30" s="35" t="str">
        <f t="shared" si="38"/>
        <v/>
      </c>
      <c r="BX30" s="35" t="str">
        <f t="shared" si="39"/>
        <v/>
      </c>
      <c r="BY30" s="35" t="str">
        <f t="shared" si="40"/>
        <v/>
      </c>
      <c r="BZ30" s="35" t="str">
        <f t="shared" si="41"/>
        <v/>
      </c>
      <c r="CA30" s="35" t="str">
        <f t="shared" si="42"/>
        <v/>
      </c>
      <c r="CB30">
        <v>20</v>
      </c>
      <c r="CC30" s="35" t="s">
        <v>353</v>
      </c>
      <c r="CD30" s="35" t="s">
        <v>354</v>
      </c>
      <c r="CE30" s="35" t="str">
        <f t="shared" si="43"/>
        <v/>
      </c>
      <c r="CF30" s="35" t="str">
        <f t="shared" si="44"/>
        <v/>
      </c>
      <c r="CG30" s="35" t="str">
        <f t="shared" si="45"/>
        <v/>
      </c>
      <c r="CH30" s="35" t="str">
        <f t="shared" si="46"/>
        <v/>
      </c>
      <c r="CI30" s="35" t="str">
        <f t="shared" si="47"/>
        <v/>
      </c>
      <c r="CJ30" s="35" t="str">
        <f t="shared" si="48"/>
        <v/>
      </c>
    </row>
    <row r="31" spans="2:88">
      <c r="B31" s="49">
        <v>11</v>
      </c>
      <c r="C31" s="21" t="e">
        <f>_xlfn.SWITCH(F31,"男子 A","MA","男子 B","MB","男子 C","MC","男子 D","MD","女子 A","LA","女子 B","LB","女子 C","LC","女子 D","LD")</f>
        <v>#N/A</v>
      </c>
      <c r="D31" s="24">
        <f>COUNTIF($C$11:C31,C31)</f>
        <v>21</v>
      </c>
      <c r="E31" s="21" t="e">
        <f t="shared" si="49"/>
        <v>#N/A</v>
      </c>
      <c r="F31" s="46"/>
      <c r="G31" s="22"/>
      <c r="H31" s="22"/>
      <c r="I31" s="22"/>
      <c r="J31" s="23"/>
    </row>
    <row r="32" spans="2:88">
      <c r="B32" s="49"/>
      <c r="C32" s="24" t="e">
        <f>_xlfn.SWITCH(F31,"男子 A","MA","男子 B","MB","男子 C","MC","男子 D","MD","女子 A","LA","女子 B","LB","女子 C","LC","女子 D","LD")</f>
        <v>#N/A</v>
      </c>
      <c r="D32" s="24">
        <f>COUNTIF($C$11:C32,C32)</f>
        <v>22</v>
      </c>
      <c r="E32" s="21" t="e">
        <f t="shared" si="49"/>
        <v>#N/A</v>
      </c>
      <c r="F32" s="47"/>
      <c r="G32" s="24"/>
      <c r="H32" s="24"/>
      <c r="I32" s="24"/>
      <c r="J32" s="25"/>
    </row>
    <row r="33" spans="2:10">
      <c r="B33" s="49">
        <v>12</v>
      </c>
      <c r="C33" s="21" t="e">
        <f>_xlfn.SWITCH(F33,"男子 A","MA","男子 B","MB","男子 C","MC","男子 D","MD","女子 A","LA","女子 B","LB","女子 C","LC","女子 D","LD")</f>
        <v>#N/A</v>
      </c>
      <c r="D33" s="24">
        <f>COUNTIF($C$11:C33,C33)</f>
        <v>23</v>
      </c>
      <c r="E33" s="21" t="e">
        <f t="shared" si="49"/>
        <v>#N/A</v>
      </c>
      <c r="F33" s="46"/>
      <c r="G33" s="22"/>
      <c r="H33" s="22"/>
      <c r="I33" s="22"/>
      <c r="J33" s="23"/>
    </row>
    <row r="34" spans="2:10">
      <c r="B34" s="49"/>
      <c r="C34" s="24" t="e">
        <f>_xlfn.SWITCH(F33,"男子 A","MA","男子 B","MB","男子 C","MC","男子 D","MD","女子 A","LA","女子 B","LB","女子 C","LC","女子 D","LD")</f>
        <v>#N/A</v>
      </c>
      <c r="D34" s="24">
        <f>COUNTIF($C$11:C34,C34)</f>
        <v>24</v>
      </c>
      <c r="E34" s="21" t="e">
        <f t="shared" si="49"/>
        <v>#N/A</v>
      </c>
      <c r="F34" s="47"/>
      <c r="G34" s="24"/>
      <c r="H34" s="24"/>
      <c r="I34" s="24"/>
      <c r="J34" s="25"/>
    </row>
    <row r="35" spans="2:10">
      <c r="B35" s="49">
        <v>13</v>
      </c>
      <c r="C35" s="21" t="e">
        <f>_xlfn.SWITCH(F35,"男子 A","MA","男子 B","MB","男子 C","MC","男子 D","MD","女子 A","LA","女子 B","LB","女子 C","LC","女子 D","LD")</f>
        <v>#N/A</v>
      </c>
      <c r="D35" s="24">
        <f>COUNTIF($C$11:C35,C35)</f>
        <v>25</v>
      </c>
      <c r="E35" s="21" t="e">
        <f t="shared" si="49"/>
        <v>#N/A</v>
      </c>
      <c r="F35" s="46"/>
      <c r="G35" s="22"/>
      <c r="H35" s="22"/>
      <c r="I35" s="22"/>
      <c r="J35" s="23"/>
    </row>
    <row r="36" spans="2:10">
      <c r="B36" s="49"/>
      <c r="C36" s="24" t="e">
        <f>_xlfn.SWITCH(F35,"男子 A","MA","男子 B","MB","男子 C","MC","男子 D","MD","女子 A","LA","女子 B","LB","女子 C","LC","女子 D","LD")</f>
        <v>#N/A</v>
      </c>
      <c r="D36" s="24">
        <f>COUNTIF($C$11:C36,C36)</f>
        <v>26</v>
      </c>
      <c r="E36" s="21" t="e">
        <f t="shared" si="49"/>
        <v>#N/A</v>
      </c>
      <c r="F36" s="47"/>
      <c r="G36" s="24"/>
      <c r="H36" s="24"/>
      <c r="I36" s="24"/>
      <c r="J36" s="25"/>
    </row>
    <row r="37" spans="2:10">
      <c r="B37" s="49">
        <v>14</v>
      </c>
      <c r="C37" s="21" t="e">
        <f>_xlfn.SWITCH(F37,"男子 A","MA","男子 B","MB","男子 C","MC","男子 D","MD","女子 A","LA","女子 B","LB","女子 C","LC","女子 D","LD")</f>
        <v>#N/A</v>
      </c>
      <c r="D37" s="24">
        <f>COUNTIF($C$11:C37,C37)</f>
        <v>27</v>
      </c>
      <c r="E37" s="21" t="e">
        <f t="shared" si="49"/>
        <v>#N/A</v>
      </c>
      <c r="F37" s="46"/>
      <c r="G37" s="22"/>
      <c r="H37" s="22"/>
      <c r="I37" s="22"/>
      <c r="J37" s="23"/>
    </row>
    <row r="38" spans="2:10">
      <c r="B38" s="49"/>
      <c r="C38" s="24" t="e">
        <f>_xlfn.SWITCH(F37,"男子 A","MA","男子 B","MB","男子 C","MC","男子 D","MD","女子 A","LA","女子 B","LB","女子 C","LC","女子 D","LD")</f>
        <v>#N/A</v>
      </c>
      <c r="D38" s="24">
        <f>COUNTIF($C$11:C38,C38)</f>
        <v>28</v>
      </c>
      <c r="E38" s="21" t="e">
        <f t="shared" si="49"/>
        <v>#N/A</v>
      </c>
      <c r="F38" s="47"/>
      <c r="G38" s="24"/>
      <c r="H38" s="24"/>
      <c r="I38" s="24"/>
      <c r="J38" s="25"/>
    </row>
    <row r="39" spans="2:10">
      <c r="B39" s="49">
        <v>15</v>
      </c>
      <c r="C39" s="21" t="e">
        <f>_xlfn.SWITCH(F39,"男子 A","MA","男子 B","MB","男子 C","MC","男子 D","MD","女子 A","LA","女子 B","LB","女子 C","LC","女子 D","LD")</f>
        <v>#N/A</v>
      </c>
      <c r="D39" s="24">
        <f>COUNTIF($C$11:C39,C39)</f>
        <v>29</v>
      </c>
      <c r="E39" s="21" t="e">
        <f t="shared" si="49"/>
        <v>#N/A</v>
      </c>
      <c r="F39" s="46"/>
      <c r="G39" s="22"/>
      <c r="H39" s="22"/>
      <c r="I39" s="22"/>
      <c r="J39" s="23"/>
    </row>
    <row r="40" spans="2:10">
      <c r="B40" s="49"/>
      <c r="C40" s="24" t="e">
        <f>_xlfn.SWITCH(F39,"男子 A","MA","男子 B","MB","男子 C","MC","男子 D","MD","女子 A","LA","女子 B","LB","女子 C","LC","女子 D","LD")</f>
        <v>#N/A</v>
      </c>
      <c r="D40" s="24">
        <f>COUNTIF($C$11:C40,C40)</f>
        <v>30</v>
      </c>
      <c r="E40" s="21" t="e">
        <f t="shared" si="49"/>
        <v>#N/A</v>
      </c>
      <c r="F40" s="47"/>
      <c r="G40" s="24"/>
      <c r="H40" s="24"/>
      <c r="I40" s="24"/>
      <c r="J40" s="25"/>
    </row>
    <row r="41" spans="2:10">
      <c r="B41" s="49">
        <v>16</v>
      </c>
      <c r="C41" s="21" t="e">
        <f>_xlfn.SWITCH(F41,"男子 A","MA","男子 B","MB","男子 C","MC","男子 D","MD","女子 A","LA","女子 B","LB","女子 C","LC","女子 D","LD")</f>
        <v>#N/A</v>
      </c>
      <c r="D41" s="24">
        <f>COUNTIF($C$11:C41,C41)</f>
        <v>31</v>
      </c>
      <c r="E41" s="21" t="e">
        <f t="shared" si="49"/>
        <v>#N/A</v>
      </c>
      <c r="F41" s="46"/>
      <c r="G41" s="22"/>
      <c r="H41" s="22"/>
      <c r="I41" s="22"/>
      <c r="J41" s="23"/>
    </row>
    <row r="42" spans="2:10">
      <c r="B42" s="49"/>
      <c r="C42" s="24" t="e">
        <f>_xlfn.SWITCH(F41,"男子 A","MA","男子 B","MB","男子 C","MC","男子 D","MD","女子 A","LA","女子 B","LB","女子 C","LC","女子 D","LD")</f>
        <v>#N/A</v>
      </c>
      <c r="D42" s="24">
        <f>COUNTIF($C$11:C42,C42)</f>
        <v>32</v>
      </c>
      <c r="E42" s="21" t="e">
        <f t="shared" si="49"/>
        <v>#N/A</v>
      </c>
      <c r="F42" s="47"/>
      <c r="G42" s="24"/>
      <c r="H42" s="24"/>
      <c r="I42" s="24"/>
      <c r="J42" s="25"/>
    </row>
    <row r="43" spans="2:10">
      <c r="B43" s="49">
        <v>17</v>
      </c>
      <c r="C43" s="21" t="e">
        <f>_xlfn.SWITCH(F43,"男子 A","MA","男子 B","MB","男子 C","MC","男子 D","MD","女子 A","LA","女子 B","LB","女子 C","LC","女子 D","LD")</f>
        <v>#N/A</v>
      </c>
      <c r="D43" s="24">
        <f>COUNTIF($C$11:C43,C43)</f>
        <v>33</v>
      </c>
      <c r="E43" s="21" t="e">
        <f t="shared" si="49"/>
        <v>#N/A</v>
      </c>
      <c r="F43" s="46"/>
      <c r="G43" s="22"/>
      <c r="H43" s="22"/>
      <c r="I43" s="22"/>
      <c r="J43" s="23"/>
    </row>
    <row r="44" spans="2:10">
      <c r="B44" s="49"/>
      <c r="C44" s="24" t="e">
        <f>_xlfn.SWITCH(F43,"男子 A","MA","男子 B","MB","男子 C","MC","男子 D","MD","女子 A","LA","女子 B","LB","女子 C","LC","女子 D","LD")</f>
        <v>#N/A</v>
      </c>
      <c r="D44" s="24">
        <f>COUNTIF($C$11:C44,C44)</f>
        <v>34</v>
      </c>
      <c r="E44" s="21" t="e">
        <f t="shared" si="49"/>
        <v>#N/A</v>
      </c>
      <c r="F44" s="47"/>
      <c r="G44" s="24"/>
      <c r="H44" s="24"/>
      <c r="I44" s="24"/>
      <c r="J44" s="25"/>
    </row>
    <row r="45" spans="2:10">
      <c r="B45" s="49">
        <v>18</v>
      </c>
      <c r="C45" s="21" t="e">
        <f>_xlfn.SWITCH(F45,"男子 A","MA","男子 B","MB","男子 C","MC","男子 D","MD","女子 A","LA","女子 B","LB","女子 C","LC","女子 D","LD")</f>
        <v>#N/A</v>
      </c>
      <c r="D45" s="24">
        <f>COUNTIF($C$11:C45,C45)</f>
        <v>35</v>
      </c>
      <c r="E45" s="21" t="e">
        <f t="shared" si="49"/>
        <v>#N/A</v>
      </c>
      <c r="F45" s="46"/>
      <c r="G45" s="22"/>
      <c r="H45" s="22"/>
      <c r="I45" s="22"/>
      <c r="J45" s="23"/>
    </row>
    <row r="46" spans="2:10">
      <c r="B46" s="49"/>
      <c r="C46" s="24" t="e">
        <f>_xlfn.SWITCH(F45,"男子 A","MA","男子 B","MB","男子 C","MC","男子 D","MD","女子 A","LA","女子 B","LB","女子 C","LC","女子 D","LD")</f>
        <v>#N/A</v>
      </c>
      <c r="D46" s="24">
        <f>COUNTIF($C$11:C46,C46)</f>
        <v>36</v>
      </c>
      <c r="E46" s="21" t="e">
        <f t="shared" si="49"/>
        <v>#N/A</v>
      </c>
      <c r="F46" s="47"/>
      <c r="G46" s="24"/>
      <c r="H46" s="24"/>
      <c r="I46" s="24"/>
      <c r="J46" s="25"/>
    </row>
    <row r="47" spans="2:10">
      <c r="B47" s="49">
        <v>19</v>
      </c>
      <c r="C47" s="21" t="e">
        <f>_xlfn.SWITCH(F47,"男子 A","MA","男子 B","MB","男子 C","MC","男子 D","MD","女子 A","LA","女子 B","LB","女子 C","LC","女子 D","LD")</f>
        <v>#N/A</v>
      </c>
      <c r="D47" s="24">
        <f>COUNTIF($C$11:C47,C47)</f>
        <v>37</v>
      </c>
      <c r="E47" s="21" t="e">
        <f t="shared" si="49"/>
        <v>#N/A</v>
      </c>
      <c r="F47" s="46"/>
      <c r="G47" s="22"/>
      <c r="H47" s="22"/>
      <c r="I47" s="22"/>
      <c r="J47" s="23"/>
    </row>
    <row r="48" spans="2:10">
      <c r="B48" s="49"/>
      <c r="C48" s="24" t="e">
        <f>_xlfn.SWITCH(F47,"男子 A","MA","男子 B","MB","男子 C","MC","男子 D","MD","女子 A","LA","女子 B","LB","女子 C","LC","女子 D","LD")</f>
        <v>#N/A</v>
      </c>
      <c r="D48" s="24">
        <f>COUNTIF($C$11:C48,C48)</f>
        <v>38</v>
      </c>
      <c r="E48" s="21" t="e">
        <f t="shared" si="49"/>
        <v>#N/A</v>
      </c>
      <c r="F48" s="47"/>
      <c r="G48" s="24"/>
      <c r="H48" s="24"/>
      <c r="I48" s="24"/>
      <c r="J48" s="25"/>
    </row>
    <row r="49" spans="2:10">
      <c r="B49" s="49">
        <v>20</v>
      </c>
      <c r="C49" s="21" t="e">
        <f>_xlfn.SWITCH(F49,"男子 A","MA","男子 B","MB","男子 C","MC","男子 D","MD","女子 A","LA","女子 B","LB","女子 C","LC","女子 D","LD")</f>
        <v>#N/A</v>
      </c>
      <c r="D49" s="24">
        <f>COUNTIF($C$11:C49,C49)</f>
        <v>39</v>
      </c>
      <c r="E49" s="21" t="e">
        <f t="shared" si="49"/>
        <v>#N/A</v>
      </c>
      <c r="F49" s="46"/>
      <c r="G49" s="22"/>
      <c r="H49" s="22"/>
      <c r="I49" s="22"/>
      <c r="J49" s="23"/>
    </row>
    <row r="50" spans="2:10">
      <c r="B50" s="49"/>
      <c r="C50" s="24" t="e">
        <f>_xlfn.SWITCH(F49,"男子 A","MA","男子 B","MB","男子 C","MC","男子 D","MD","女子 A","LA","女子 B","LB","女子 C","LC","女子 D","LD")</f>
        <v>#N/A</v>
      </c>
      <c r="D50" s="24">
        <f>COUNTIF($C$11:C50,C50)</f>
        <v>40</v>
      </c>
      <c r="E50" s="21" t="e">
        <f t="shared" si="49"/>
        <v>#N/A</v>
      </c>
      <c r="F50" s="47"/>
      <c r="G50" s="24"/>
      <c r="H50" s="24"/>
      <c r="I50" s="24"/>
      <c r="J50" s="25"/>
    </row>
    <row r="51" spans="2:10">
      <c r="B51" s="49">
        <v>21</v>
      </c>
      <c r="C51" s="21" t="e">
        <f>_xlfn.SWITCH(F51,"男子 A","MA","男子 B","MB","男子 C","MC","男子 D","MD","女子 A","LA","女子 B","LB","女子 C","LC","女子 D","LD")</f>
        <v>#N/A</v>
      </c>
      <c r="D51" s="24">
        <f>COUNTIF($C$11:C51,C51)</f>
        <v>41</v>
      </c>
      <c r="E51" s="21" t="e">
        <f t="shared" si="49"/>
        <v>#N/A</v>
      </c>
      <c r="F51" s="46"/>
      <c r="G51" s="22"/>
      <c r="H51" s="22"/>
      <c r="I51" s="22"/>
      <c r="J51" s="23"/>
    </row>
    <row r="52" spans="2:10">
      <c r="B52" s="49"/>
      <c r="C52" s="24" t="e">
        <f>_xlfn.SWITCH(F51,"男子 A","MA","男子 B","MB","男子 C","MC","男子 D","MD","女子 A","LA","女子 B","LB","女子 C","LC","女子 D","LD")</f>
        <v>#N/A</v>
      </c>
      <c r="D52" s="24">
        <f>COUNTIF($C$11:C52,C52)</f>
        <v>42</v>
      </c>
      <c r="E52" s="21" t="e">
        <f t="shared" si="49"/>
        <v>#N/A</v>
      </c>
      <c r="F52" s="47"/>
      <c r="G52" s="24"/>
      <c r="H52" s="24"/>
      <c r="I52" s="24"/>
      <c r="J52" s="25"/>
    </row>
    <row r="53" spans="2:10">
      <c r="B53" s="49">
        <v>22</v>
      </c>
      <c r="C53" s="21" t="e">
        <f>_xlfn.SWITCH(F53,"男子 A","MA","男子 B","MB","男子 C","MC","男子 D","MD","女子 A","LA","女子 B","LB","女子 C","LC","女子 D","LD")</f>
        <v>#N/A</v>
      </c>
      <c r="D53" s="24">
        <f>COUNTIF($C$11:C53,C53)</f>
        <v>43</v>
      </c>
      <c r="E53" s="21" t="e">
        <f t="shared" si="49"/>
        <v>#N/A</v>
      </c>
      <c r="F53" s="46"/>
      <c r="G53" s="22"/>
      <c r="H53" s="22"/>
      <c r="I53" s="22"/>
      <c r="J53" s="23"/>
    </row>
    <row r="54" spans="2:10">
      <c r="B54" s="49"/>
      <c r="C54" s="24" t="e">
        <f>_xlfn.SWITCH(F53,"男子 A","MA","男子 B","MB","男子 C","MC","男子 D","MD","女子 A","LA","女子 B","LB","女子 C","LC","女子 D","LD")</f>
        <v>#N/A</v>
      </c>
      <c r="D54" s="24">
        <f>COUNTIF($C$11:C54,C54)</f>
        <v>44</v>
      </c>
      <c r="E54" s="21" t="e">
        <f t="shared" si="49"/>
        <v>#N/A</v>
      </c>
      <c r="F54" s="47"/>
      <c r="G54" s="24"/>
      <c r="H54" s="24"/>
      <c r="I54" s="24"/>
      <c r="J54" s="25"/>
    </row>
    <row r="55" spans="2:10">
      <c r="B55" s="49">
        <v>23</v>
      </c>
      <c r="C55" s="21" t="e">
        <f>_xlfn.SWITCH(F55,"男子 A","MA","男子 B","MB","男子 C","MC","男子 D","MD","女子 A","LA","女子 B","LB","女子 C","LC","女子 D","LD")</f>
        <v>#N/A</v>
      </c>
      <c r="D55" s="24">
        <f>COUNTIF($C$11:C55,C55)</f>
        <v>45</v>
      </c>
      <c r="E55" s="21" t="e">
        <f t="shared" si="49"/>
        <v>#N/A</v>
      </c>
      <c r="F55" s="46"/>
      <c r="G55" s="22"/>
      <c r="H55" s="22"/>
      <c r="I55" s="22"/>
      <c r="J55" s="23"/>
    </row>
    <row r="56" spans="2:10">
      <c r="B56" s="49"/>
      <c r="C56" s="24" t="e">
        <f>_xlfn.SWITCH(F55,"男子 A","MA","男子 B","MB","男子 C","MC","男子 D","MD","女子 A","LA","女子 B","LB","女子 C","LC","女子 D","LD")</f>
        <v>#N/A</v>
      </c>
      <c r="D56" s="24">
        <f>COUNTIF($C$11:C56,C56)</f>
        <v>46</v>
      </c>
      <c r="E56" s="21" t="e">
        <f t="shared" si="49"/>
        <v>#N/A</v>
      </c>
      <c r="F56" s="47"/>
      <c r="G56" s="24"/>
      <c r="H56" s="24"/>
      <c r="I56" s="24"/>
      <c r="J56" s="25"/>
    </row>
    <row r="57" spans="2:10">
      <c r="B57" s="49">
        <v>24</v>
      </c>
      <c r="C57" s="21" t="e">
        <f>_xlfn.SWITCH(F57,"男子 A","MA","男子 B","MB","男子 C","MC","男子 D","MD","女子 A","LA","女子 B","LB","女子 C","LC","女子 D","LD")</f>
        <v>#N/A</v>
      </c>
      <c r="D57" s="24">
        <f>COUNTIF($C$11:C57,C57)</f>
        <v>47</v>
      </c>
      <c r="E57" s="21" t="e">
        <f t="shared" si="49"/>
        <v>#N/A</v>
      </c>
      <c r="F57" s="46"/>
      <c r="G57" s="22"/>
      <c r="H57" s="22"/>
      <c r="I57" s="22"/>
      <c r="J57" s="23"/>
    </row>
    <row r="58" spans="2:10">
      <c r="B58" s="49"/>
      <c r="C58" s="24" t="e">
        <f>_xlfn.SWITCH(F57,"男子 A","MA","男子 B","MB","男子 C","MC","男子 D","MD","女子 A","LA","女子 B","LB","女子 C","LC","女子 D","LD")</f>
        <v>#N/A</v>
      </c>
      <c r="D58" s="24">
        <f>COUNTIF($C$11:C58,C58)</f>
        <v>48</v>
      </c>
      <c r="E58" s="21" t="e">
        <f t="shared" si="49"/>
        <v>#N/A</v>
      </c>
      <c r="F58" s="47"/>
      <c r="G58" s="24"/>
      <c r="H58" s="24"/>
      <c r="I58" s="24"/>
      <c r="J58" s="25"/>
    </row>
    <row r="59" spans="2:10">
      <c r="B59" s="49">
        <v>25</v>
      </c>
      <c r="C59" s="21" t="e">
        <f>_xlfn.SWITCH(F59,"男子 A","MA","男子 B","MB","男子 C","MC","男子 D","MD","女子 A","LA","女子 B","LB","女子 C","LC","女子 D","LD")</f>
        <v>#N/A</v>
      </c>
      <c r="D59" s="24">
        <f>COUNTIF($C$11:C59,C59)</f>
        <v>49</v>
      </c>
      <c r="E59" s="21" t="e">
        <f t="shared" si="49"/>
        <v>#N/A</v>
      </c>
      <c r="F59" s="46"/>
      <c r="G59" s="22"/>
      <c r="H59" s="22"/>
      <c r="I59" s="22"/>
      <c r="J59" s="23"/>
    </row>
    <row r="60" spans="2:10">
      <c r="B60" s="49"/>
      <c r="C60" s="24" t="e">
        <f>_xlfn.SWITCH(F59,"男子 A","MA","男子 B","MB","男子 C","MC","男子 D","MD","女子 A","LA","女子 B","LB","女子 C","LC","女子 D","LD")</f>
        <v>#N/A</v>
      </c>
      <c r="D60" s="24">
        <f>COUNTIF($C$11:C60,C60)</f>
        <v>50</v>
      </c>
      <c r="E60" s="21" t="e">
        <f t="shared" si="49"/>
        <v>#N/A</v>
      </c>
      <c r="F60" s="47"/>
      <c r="G60" s="24"/>
      <c r="H60" s="24"/>
      <c r="I60" s="24"/>
      <c r="J60" s="25"/>
    </row>
    <row r="61" spans="2:10">
      <c r="B61" s="49">
        <v>26</v>
      </c>
      <c r="C61" s="21" t="e">
        <f>_xlfn.SWITCH(F61,"男子 A","MA","男子 B","MB","男子 C","MC","男子 D","MD","女子 A","LA","女子 B","LB","女子 C","LC","女子 D","LD")</f>
        <v>#N/A</v>
      </c>
      <c r="D61" s="24">
        <f>COUNTIF($C$11:C61,C61)</f>
        <v>51</v>
      </c>
      <c r="E61" s="21" t="e">
        <f t="shared" si="49"/>
        <v>#N/A</v>
      </c>
      <c r="F61" s="46"/>
      <c r="G61" s="22"/>
      <c r="H61" s="22"/>
      <c r="I61" s="22"/>
      <c r="J61" s="23"/>
    </row>
    <row r="62" spans="2:10">
      <c r="B62" s="49"/>
      <c r="C62" s="24" t="e">
        <f>_xlfn.SWITCH(F61,"男子 A","MA","男子 B","MB","男子 C","MC","男子 D","MD","女子 A","LA","女子 B","LB","女子 C","LC","女子 D","LD")</f>
        <v>#N/A</v>
      </c>
      <c r="D62" s="24">
        <f>COUNTIF($C$11:C62,C62)</f>
        <v>52</v>
      </c>
      <c r="E62" s="21" t="e">
        <f t="shared" si="49"/>
        <v>#N/A</v>
      </c>
      <c r="F62" s="47"/>
      <c r="G62" s="24"/>
      <c r="H62" s="24"/>
      <c r="I62" s="24"/>
      <c r="J62" s="25"/>
    </row>
    <row r="63" spans="2:10">
      <c r="B63" s="49">
        <v>27</v>
      </c>
      <c r="C63" s="21" t="e">
        <f>_xlfn.SWITCH(F63,"男子 A","MA","男子 B","MB","男子 C","MC","男子 D","MD","女子 A","LA","女子 B","LB","女子 C","LC","女子 D","LD")</f>
        <v>#N/A</v>
      </c>
      <c r="D63" s="24">
        <f>COUNTIF($C$11:C63,C63)</f>
        <v>53</v>
      </c>
      <c r="E63" s="21" t="e">
        <f t="shared" si="49"/>
        <v>#N/A</v>
      </c>
      <c r="F63" s="46"/>
      <c r="G63" s="22"/>
      <c r="H63" s="22"/>
      <c r="I63" s="22"/>
      <c r="J63" s="23"/>
    </row>
    <row r="64" spans="2:10">
      <c r="B64" s="49"/>
      <c r="C64" s="24" t="e">
        <f>_xlfn.SWITCH(F63,"男子 A","MA","男子 B","MB","男子 C","MC","男子 D","MD","女子 A","LA","女子 B","LB","女子 C","LC","女子 D","LD")</f>
        <v>#N/A</v>
      </c>
      <c r="D64" s="24">
        <f>COUNTIF($C$11:C64,C64)</f>
        <v>54</v>
      </c>
      <c r="E64" s="21" t="e">
        <f t="shared" si="49"/>
        <v>#N/A</v>
      </c>
      <c r="F64" s="47"/>
      <c r="G64" s="24"/>
      <c r="H64" s="24"/>
      <c r="I64" s="24"/>
      <c r="J64" s="25"/>
    </row>
    <row r="65" spans="2:80">
      <c r="B65" s="49">
        <v>28</v>
      </c>
      <c r="C65" s="21" t="e">
        <f>_xlfn.SWITCH(F65,"男子 A","MA","男子 B","MB","男子 C","MC","男子 D","MD","女子 A","LA","女子 B","LB","女子 C","LC","女子 D","LD")</f>
        <v>#N/A</v>
      </c>
      <c r="D65" s="24">
        <f>COUNTIF($C$11:C65,C65)</f>
        <v>55</v>
      </c>
      <c r="E65" s="21" t="e">
        <f t="shared" si="49"/>
        <v>#N/A</v>
      </c>
      <c r="F65" s="46"/>
      <c r="G65" s="22"/>
      <c r="H65" s="22"/>
      <c r="I65" s="22"/>
      <c r="J65" s="23"/>
    </row>
    <row r="66" spans="2:80">
      <c r="B66" s="49"/>
      <c r="C66" s="24" t="e">
        <f>_xlfn.SWITCH(F65,"男子 A","MA","男子 B","MB","男子 C","MC","男子 D","MD","女子 A","LA","女子 B","LB","女子 C","LC","女子 D","LD")</f>
        <v>#N/A</v>
      </c>
      <c r="D66" s="24">
        <f>COUNTIF($C$11:C66,C66)</f>
        <v>56</v>
      </c>
      <c r="E66" s="21" t="e">
        <f t="shared" si="49"/>
        <v>#N/A</v>
      </c>
      <c r="F66" s="47"/>
      <c r="G66" s="24"/>
      <c r="H66" s="24"/>
      <c r="I66" s="24"/>
      <c r="J66" s="25"/>
    </row>
    <row r="67" spans="2:80">
      <c r="B67" s="49">
        <v>29</v>
      </c>
      <c r="C67" s="21" t="e">
        <f>_xlfn.SWITCH(F67,"男子 A","MA","男子 B","MB","男子 C","MC","男子 D","MD","女子 A","LA","女子 B","LB","女子 C","LC","女子 D","LD")</f>
        <v>#N/A</v>
      </c>
      <c r="D67" s="24">
        <f>COUNTIF($C$11:C67,C67)</f>
        <v>57</v>
      </c>
      <c r="E67" s="21" t="e">
        <f t="shared" si="49"/>
        <v>#N/A</v>
      </c>
      <c r="F67" s="46"/>
      <c r="G67" s="22"/>
      <c r="H67" s="22"/>
      <c r="I67" s="22"/>
      <c r="J67" s="23"/>
    </row>
    <row r="68" spans="2:80">
      <c r="B68" s="49"/>
      <c r="C68" s="24" t="e">
        <f>_xlfn.SWITCH(F67,"男子 A","MA","男子 B","MB","男子 C","MC","男子 D","MD","女子 A","LA","女子 B","LB","女子 C","LC","女子 D","LD")</f>
        <v>#N/A</v>
      </c>
      <c r="D68" s="24">
        <f>COUNTIF($C$11:C68,C68)</f>
        <v>58</v>
      </c>
      <c r="E68" s="21" t="e">
        <f t="shared" si="49"/>
        <v>#N/A</v>
      </c>
      <c r="F68" s="47"/>
      <c r="G68" s="24"/>
      <c r="H68" s="24"/>
      <c r="I68" s="24"/>
      <c r="J68" s="25"/>
    </row>
    <row r="69" spans="2:80">
      <c r="B69" s="49">
        <v>30</v>
      </c>
      <c r="C69" s="21" t="e">
        <f>_xlfn.SWITCH(F69,"男子 A","MA","男子 B","MB","男子 C","MC","男子 D","MD","女子 A","LA","女子 B","LB","女子 C","LC","女子 D","LD")</f>
        <v>#N/A</v>
      </c>
      <c r="D69" s="24">
        <f>COUNTIF($C$11:C69,C69)</f>
        <v>59</v>
      </c>
      <c r="E69" s="21" t="e">
        <f t="shared" si="49"/>
        <v>#N/A</v>
      </c>
      <c r="F69" s="46"/>
      <c r="G69" s="22"/>
      <c r="H69" s="22"/>
      <c r="I69" s="22"/>
      <c r="J69" s="23"/>
    </row>
    <row r="70" spans="2:80" ht="18.600000000000001" thickBot="1">
      <c r="B70" s="53"/>
      <c r="C70" s="26" t="e">
        <f>_xlfn.SWITCH(F69,"男子 A","MA","男子 B","MB","男子 C","MC","男子 D","MD","女子 A","LA","女子 B","LB","女子 C","LC","女子 D","LD")</f>
        <v>#N/A</v>
      </c>
      <c r="D70" s="26">
        <f>COUNTIF($C$11:C70,C70)</f>
        <v>60</v>
      </c>
      <c r="E70" s="27" t="e">
        <f t="shared" si="49"/>
        <v>#N/A</v>
      </c>
      <c r="F70" s="54"/>
      <c r="G70" s="26"/>
      <c r="H70" s="26"/>
      <c r="I70" s="26"/>
      <c r="J70" s="28"/>
    </row>
    <row r="71" spans="2:80" ht="28.05" customHeight="1">
      <c r="B71" s="4"/>
      <c r="C71" s="4"/>
      <c r="D71" s="4"/>
      <c r="E71" s="4"/>
      <c r="F71" s="4"/>
      <c r="G71" s="4"/>
      <c r="H71" s="4"/>
      <c r="I71" s="4"/>
      <c r="J71" s="4"/>
      <c r="K71" s="4"/>
      <c r="L71" s="5"/>
      <c r="M71" s="5"/>
      <c r="N71" s="5"/>
    </row>
    <row r="72" spans="2:80">
      <c r="B72" s="40" t="s">
        <v>7</v>
      </c>
      <c r="C72" s="40"/>
      <c r="D72" s="40"/>
      <c r="E72" s="40"/>
      <c r="F72" s="40"/>
      <c r="G72" s="40"/>
      <c r="H72" s="4"/>
      <c r="I72" s="19" t="s">
        <v>11</v>
      </c>
      <c r="J72" s="4"/>
      <c r="K72" s="4"/>
      <c r="L72" s="5"/>
      <c r="M72" s="5" t="s">
        <v>268</v>
      </c>
      <c r="N72" s="5" t="s">
        <v>11</v>
      </c>
      <c r="O72" s="5" t="s">
        <v>267</v>
      </c>
      <c r="P72" s="5"/>
      <c r="Q72" s="5"/>
      <c r="Z72" s="5"/>
      <c r="AI72" s="5"/>
      <c r="AR72" s="5"/>
      <c r="BA72" s="5"/>
      <c r="BJ72" s="5"/>
      <c r="BS72" s="5"/>
      <c r="CB72" s="5"/>
    </row>
    <row r="73" spans="2:80" ht="18.600000000000001" thickBot="1">
      <c r="B73" s="17" t="s">
        <v>8</v>
      </c>
      <c r="C73" s="37"/>
      <c r="D73" s="37"/>
      <c r="E73" s="37"/>
      <c r="F73" s="41"/>
      <c r="G73" s="41"/>
      <c r="I73" t="str">
        <f>"一般　　　"&amp;M73&amp;"人×"&amp;FIXED(N73,0,FALSE)&amp;"円＝"&amp;FIXED(O73,0,FALSE)&amp;"円"</f>
        <v>一般　　　0人×1,300円＝0円</v>
      </c>
      <c r="J73" s="4"/>
      <c r="K73" s="4"/>
      <c r="L73" s="5"/>
      <c r="M73" s="5">
        <f>COUNTIF(J11:J70,"一般")</f>
        <v>0</v>
      </c>
      <c r="N73" s="9">
        <v>1300</v>
      </c>
      <c r="O73" s="8">
        <f>M73*N73</f>
        <v>0</v>
      </c>
      <c r="P73" s="8"/>
      <c r="Q73" s="8"/>
      <c r="Z73" s="8"/>
      <c r="AI73" s="8"/>
      <c r="AR73" s="8"/>
      <c r="BA73" s="8"/>
      <c r="BJ73" s="8"/>
      <c r="BS73" s="8"/>
      <c r="CB73" s="8"/>
    </row>
    <row r="74" spans="2:80" ht="18.600000000000001" thickBot="1">
      <c r="B74" s="18" t="s">
        <v>9</v>
      </c>
      <c r="C74" s="38"/>
      <c r="D74" s="38"/>
      <c r="E74" s="38"/>
      <c r="F74" s="42"/>
      <c r="G74" s="42"/>
      <c r="H74" s="4"/>
      <c r="I74" t="str">
        <f>"小中高生　"&amp;M74&amp;"人×"&amp;FIXED(N74,0,FALSE)&amp;"円＝"&amp;FIXED(O74,0,FALSE)&amp;"円"</f>
        <v>小中高生　0人×1,000円＝0円</v>
      </c>
      <c r="J74" s="4"/>
      <c r="K74" s="4"/>
      <c r="L74" s="5"/>
      <c r="M74" s="5">
        <f>COUNTIF(J11:J70,"小中高生")</f>
        <v>0</v>
      </c>
      <c r="N74" s="9">
        <v>1000</v>
      </c>
      <c r="O74" s="8">
        <f t="shared" ref="O74" si="50">M74*N74</f>
        <v>0</v>
      </c>
      <c r="P74" s="8"/>
      <c r="Q74" s="8"/>
      <c r="Z74" s="8"/>
      <c r="AI74" s="8"/>
      <c r="AR74" s="8"/>
      <c r="BA74" s="8"/>
      <c r="BJ74" s="8"/>
      <c r="BS74" s="8"/>
      <c r="CB74" s="8"/>
    </row>
    <row r="75" spans="2:80" ht="18.600000000000001" thickBot="1">
      <c r="B75" s="18" t="s">
        <v>10</v>
      </c>
      <c r="C75" s="39"/>
      <c r="D75" s="39"/>
      <c r="E75" s="39"/>
      <c r="F75" s="43"/>
      <c r="G75" s="43"/>
      <c r="H75" s="4"/>
      <c r="J75" s="4"/>
      <c r="K75" s="4"/>
      <c r="L75" s="5"/>
      <c r="M75" s="5"/>
      <c r="N75" s="9"/>
      <c r="O75" s="8"/>
      <c r="P75" s="8"/>
      <c r="Q75" s="8"/>
      <c r="Z75" s="8"/>
      <c r="AI75" s="8"/>
      <c r="AR75" s="8"/>
      <c r="BA75" s="8"/>
      <c r="BJ75" s="8"/>
      <c r="BS75" s="8"/>
      <c r="CB75" s="8"/>
    </row>
    <row r="76" spans="2:80" ht="29.4" thickBot="1">
      <c r="B76" s="4"/>
      <c r="C76" s="4"/>
      <c r="D76" s="4"/>
      <c r="E76" s="4"/>
      <c r="F76" s="4"/>
      <c r="G76" s="4"/>
      <c r="H76" s="4"/>
      <c r="I76" s="20" t="str">
        <f>"合計　　　　　"&amp;FIXED(O76,0,FALSE)&amp;"円"</f>
        <v>合計　　　　　0円</v>
      </c>
      <c r="J76" s="17"/>
      <c r="K76" s="4"/>
      <c r="L76" s="5"/>
      <c r="M76" s="5">
        <f>SUM(M73:M75)</f>
        <v>0</v>
      </c>
      <c r="N76" s="5"/>
      <c r="O76" s="10">
        <f>SUM(O73:O75)</f>
        <v>0</v>
      </c>
      <c r="P76" s="10"/>
      <c r="Q76" s="10"/>
      <c r="Z76" s="10"/>
      <c r="AI76" s="10"/>
      <c r="AR76" s="10"/>
      <c r="BA76" s="10"/>
      <c r="BJ76" s="10"/>
      <c r="BS76" s="10"/>
      <c r="CB76" s="10"/>
    </row>
    <row r="77" spans="2:80">
      <c r="B77" s="4"/>
      <c r="C77" s="3"/>
      <c r="D77" s="3"/>
      <c r="E77" s="3"/>
      <c r="F77" s="3"/>
      <c r="G77" s="4"/>
      <c r="H77" s="4"/>
      <c r="I77" s="4"/>
      <c r="J77" s="4"/>
      <c r="K77" s="4"/>
      <c r="L77" s="4"/>
      <c r="M77" s="4">
        <f>COUNTIF(G11:G70,"&lt;&gt;")</f>
        <v>0</v>
      </c>
      <c r="N77" s="4"/>
    </row>
    <row r="78" spans="2:80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</row>
    <row r="79" spans="2:80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</row>
  </sheetData>
  <sheetProtection algorithmName="SHA-512" hashValue="wbtHMFdjo7yUsZJbEIo7KB6l3FhzkxzKtQFCjU2/aUevxIKYyqz0aEh5EiaIPYvf9GzxjFCE+/IBjsBkxFDXig==" saltValue="c5fYmaJspYtsXb2Lgp0bUw==" spinCount="100000" sheet="1" objects="1" scenarios="1" selectLockedCells="1"/>
  <mergeCells count="73">
    <mergeCell ref="B6:J6"/>
    <mergeCell ref="T9:Y9"/>
    <mergeCell ref="AC9:AH9"/>
    <mergeCell ref="AL9:AQ9"/>
    <mergeCell ref="BD9:BI9"/>
    <mergeCell ref="BM9:BR9"/>
    <mergeCell ref="BV9:CA9"/>
    <mergeCell ref="CE9:CJ9"/>
    <mergeCell ref="B11:B12"/>
    <mergeCell ref="F11:F12"/>
    <mergeCell ref="AU9:AZ9"/>
    <mergeCell ref="B13:B14"/>
    <mergeCell ref="F13:F14"/>
    <mergeCell ref="B15:B16"/>
    <mergeCell ref="F15:F16"/>
    <mergeCell ref="B17:B18"/>
    <mergeCell ref="F17:F18"/>
    <mergeCell ref="B19:B20"/>
    <mergeCell ref="F19:F20"/>
    <mergeCell ref="B21:B22"/>
    <mergeCell ref="F21:F22"/>
    <mergeCell ref="B23:B24"/>
    <mergeCell ref="F23:F24"/>
    <mergeCell ref="B25:B26"/>
    <mergeCell ref="F25:F26"/>
    <mergeCell ref="B27:B28"/>
    <mergeCell ref="F27:F28"/>
    <mergeCell ref="B29:B30"/>
    <mergeCell ref="F29:F30"/>
    <mergeCell ref="B31:B32"/>
    <mergeCell ref="F31:F32"/>
    <mergeCell ref="B33:B34"/>
    <mergeCell ref="F33:F34"/>
    <mergeCell ref="B35:B36"/>
    <mergeCell ref="F35:F36"/>
    <mergeCell ref="B37:B38"/>
    <mergeCell ref="F37:F38"/>
    <mergeCell ref="B39:B40"/>
    <mergeCell ref="F39:F40"/>
    <mergeCell ref="B41:B42"/>
    <mergeCell ref="F41:F42"/>
    <mergeCell ref="B43:B44"/>
    <mergeCell ref="F43:F44"/>
    <mergeCell ref="B45:B46"/>
    <mergeCell ref="F45:F46"/>
    <mergeCell ref="B47:B48"/>
    <mergeCell ref="F47:F48"/>
    <mergeCell ref="B57:B58"/>
    <mergeCell ref="F57:F58"/>
    <mergeCell ref="B59:B60"/>
    <mergeCell ref="F59:F60"/>
    <mergeCell ref="B49:B50"/>
    <mergeCell ref="F49:F50"/>
    <mergeCell ref="B51:B52"/>
    <mergeCell ref="F51:F52"/>
    <mergeCell ref="B53:B54"/>
    <mergeCell ref="F53:F54"/>
    <mergeCell ref="F73:G73"/>
    <mergeCell ref="F74:G74"/>
    <mergeCell ref="F75:G75"/>
    <mergeCell ref="J1:J2"/>
    <mergeCell ref="B67:B68"/>
    <mergeCell ref="F67:F68"/>
    <mergeCell ref="B69:B70"/>
    <mergeCell ref="F69:F70"/>
    <mergeCell ref="B61:B62"/>
    <mergeCell ref="F61:F62"/>
    <mergeCell ref="B63:B64"/>
    <mergeCell ref="F63:F64"/>
    <mergeCell ref="B65:B66"/>
    <mergeCell ref="F65:F66"/>
    <mergeCell ref="B55:B56"/>
    <mergeCell ref="F55:F56"/>
  </mergeCells>
  <phoneticPr fontId="2"/>
  <conditionalFormatting sqref="F11:F37">
    <cfRule type="expression" dxfId="14" priority="44">
      <formula>OR(G11&lt;&gt;"",H11&lt;&gt;"",I11&lt;&gt;"",J11&lt;&gt;"",G12&lt;&gt;"",H12&lt;&gt;"",I12&lt;&gt;"",J12&lt;&gt;"")</formula>
    </cfRule>
  </conditionalFormatting>
  <conditionalFormatting sqref="F32 F34 F36 F38">
    <cfRule type="expression" dxfId="13" priority="46">
      <formula>OR(G32&lt;&gt;"",H32&lt;&gt;"",I32&lt;&gt;"",J32&lt;&gt;"",G53&lt;&gt;"",H53&lt;&gt;"",I53&lt;&gt;"",J53&lt;&gt;"")</formula>
    </cfRule>
  </conditionalFormatting>
  <conditionalFormatting sqref="F39:F70">
    <cfRule type="expression" dxfId="12" priority="13">
      <formula>OR(G39&lt;&gt;"",H39&lt;&gt;"",I39&lt;&gt;"",J39&lt;&gt;"",G40&lt;&gt;"",H40&lt;&gt;"",I40&lt;&gt;"",J40&lt;&gt;"")</formula>
    </cfRule>
  </conditionalFormatting>
  <conditionalFormatting sqref="F73:F75">
    <cfRule type="containsBlanks" dxfId="11" priority="45">
      <formula>LEN(TRIM(F73))=0</formula>
    </cfRule>
  </conditionalFormatting>
  <conditionalFormatting sqref="F11:J70">
    <cfRule type="notContainsBlanks" dxfId="10" priority="3">
      <formula>LEN(TRIM(F11))&gt;0</formula>
    </cfRule>
  </conditionalFormatting>
  <conditionalFormatting sqref="G11 G13 G15 G17 G19 G21 G23 G25 G27 G29 G31 G33 G35 G37 G39 G41 G43 G45 G47 G49 G51 G53 G55 G57 G59 G61 G63 G65 G67 G69">
    <cfRule type="expression" dxfId="9" priority="209">
      <formula>OR(F11&lt;&gt;"",H11&lt;&gt;"",I11&lt;&gt;"",J11&lt;&gt;"",G12&lt;&gt;"",H12&lt;&gt;"",I12&lt;&gt;"",J12&lt;&gt;"")</formula>
    </cfRule>
  </conditionalFormatting>
  <conditionalFormatting sqref="G12 G14 G16 G18 G20 G22 G24 G26 G28 G30 G32 G34 G36 G38 G40 G42 G44 G46 G48 G50 G52 G54 G56 G58 G60 G62 G64 G66 G68 G70">
    <cfRule type="expression" dxfId="8" priority="239">
      <formula>OR(F11&lt;&gt;"",G11&lt;&gt;"",H11&lt;&gt;"",I11&lt;&gt;"",H12&lt;&gt;"",I12&lt;&gt;"",J12&lt;&gt;"",J11&lt;&gt;"")</formula>
    </cfRule>
  </conditionalFormatting>
  <conditionalFormatting sqref="H11 H13 H15 H17 H19 H21 H23 H25 H27 H29 H31 H33 H35 H37 H39 H41 H43 H45 H47 H49 H51 H53 H55 H57 H59 H61 H63 H65 H67 H69">
    <cfRule type="expression" dxfId="7" priority="269">
      <formula>OR(F11&lt;&gt;"",G11&lt;&gt;"",I11&lt;&gt;"",J11&lt;&gt;"",G12&lt;&gt;"",H12&lt;&gt;"",I12&lt;&gt;"",J12&lt;&gt;"")</formula>
    </cfRule>
  </conditionalFormatting>
  <conditionalFormatting sqref="H12 H14 H16 H18 H20 H22 H24 H26 H28 H30 H32 H34 H36 H38 H40 H42 H44 H46 H48 H50 H52 H54 H56 H58 H60 H62 H64 H66 H68 H70">
    <cfRule type="expression" dxfId="6" priority="299">
      <formula>OR(F11&lt;&gt;"",G11&lt;&gt;"",H11&lt;&gt;"",I11&lt;&gt;"",G12&lt;&gt;"",I12&lt;&gt;"",J12&lt;&gt;"",J11&lt;&gt;"")</formula>
    </cfRule>
  </conditionalFormatting>
  <conditionalFormatting sqref="I11 I13 I15 I17 I19 I21 I23 I25 I27 I29 I31 I33 I35 I37 I39 I41 I43 I45 I47 I49 I51 I53 I55 I57 I59 I61 I63 I65 I67 I69">
    <cfRule type="expression" dxfId="5" priority="329">
      <formula>OR(F11&lt;&gt;"",G11&lt;&gt;"",H11&lt;&gt;"",J11&lt;&gt;"",G12&lt;&gt;"",H12&lt;&gt;"",I12&lt;&gt;"",J12&lt;&gt;"")</formula>
    </cfRule>
  </conditionalFormatting>
  <conditionalFormatting sqref="I12 I14 I16 I18 I20 I22 I24 I26 I28 I30 I32 I34 I36 I38 I40 I42 I44 I46 I48 I50 I52 I54 I56 I58 I60 I62 I64 I66 I68 I70">
    <cfRule type="expression" dxfId="4" priority="359">
      <formula>OR(F11&lt;&gt;"",G11&lt;&gt;"",H11&lt;&gt;"",I11&lt;&gt;"",G12&lt;&gt;"",H12&lt;&gt;"",J12&lt;&gt;"",J11&lt;&gt;"")</formula>
    </cfRule>
  </conditionalFormatting>
  <conditionalFormatting sqref="J11">
    <cfRule type="expression" dxfId="3" priority="389">
      <formula>OR(F11&lt;&gt;"",G11&lt;&gt;"",H11&lt;&gt;"",I11&lt;&gt;"",G12&lt;&gt;"",H12&lt;&gt;"",I12&lt;&gt;"",J12&lt;&gt;"")</formula>
    </cfRule>
  </conditionalFormatting>
  <conditionalFormatting sqref="J12">
    <cfRule type="expression" dxfId="2" priority="390">
      <formula>OR(F11&lt;&gt;"",G11&lt;&gt;"",H11&lt;&gt;"",I11&lt;&gt;"",G12&lt;&gt;"",H12&lt;&gt;"",I12&lt;&gt;"",J11&lt;&gt;"")</formula>
    </cfRule>
  </conditionalFormatting>
  <conditionalFormatting sqref="J13 J15 J17 J19 J21 J23 J25 J27 J29 J31 J33 J35 J37 J39 J41 J43 J45 J47 J49 J51 J53 J55 J57 J59 J61 J63 J65 J67 J69">
    <cfRule type="expression" dxfId="1" priority="391">
      <formula>OR(F13&lt;&gt;"",G13&lt;&gt;"",H13&lt;&gt;"",I13&lt;&gt;"",G14&lt;&gt;"",H14&lt;&gt;"",I14&lt;&gt;"",J14&lt;&gt;"")</formula>
    </cfRule>
  </conditionalFormatting>
  <conditionalFormatting sqref="J14 J16 J18 J20 J22 J24 J26 J28 J30 J32 J34 J36 J38 J40 J42 J44 J46 J48 J50 J52 J54 J56 J58 J60 J62 J64 J66 J68 J70">
    <cfRule type="expression" dxfId="0" priority="449">
      <formula>OR(F13&lt;&gt;"",G13&lt;&gt;"",H13&lt;&gt;"",I13&lt;&gt;"",G14&lt;&gt;"",H14&lt;&gt;"",I14&lt;&gt;"",J13&lt;&gt;"")</formula>
    </cfRule>
  </conditionalFormatting>
  <dataValidations count="2">
    <dataValidation type="list" allowBlank="1" showInputMessage="1" showErrorMessage="1" sqref="J11:J70" xr:uid="{FC620AFD-65DF-40C4-B248-1A3C54F4141C}">
      <formula1>"一般,小中高生"</formula1>
    </dataValidation>
    <dataValidation type="list" allowBlank="1" showInputMessage="1" showErrorMessage="1" sqref="F11:F70" xr:uid="{91996F26-72F9-4C3D-9FCC-AF8336BDE01B}">
      <formula1>"男子 A,男子 B,男子 C,男子 D,女子 A,女子 B,女子 C,女子 D"</formula1>
    </dataValidation>
  </dataValidations>
  <pageMargins left="0.7" right="0.7" top="0.75" bottom="0.75" header="0.3" footer="0.3"/>
  <pageSetup paperSize="9" scale="67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申込書（20組まで）</vt:lpstr>
      <vt:lpstr>申込書（30組まで）</vt:lpstr>
      <vt:lpstr>'申込書（20組まで）'!Print_Area</vt:lpstr>
      <vt:lpstr>'申込書（30組まで）'!Print_Area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nichinan</dc:creator>
  <cp:lastModifiedBy>yui yamaguchi</cp:lastModifiedBy>
  <cp:lastPrinted>2024-03-17T10:37:24Z</cp:lastPrinted>
  <dcterms:created xsi:type="dcterms:W3CDTF">2015-06-05T18:19:34Z</dcterms:created>
  <dcterms:modified xsi:type="dcterms:W3CDTF">2024-11-13T03:37:28Z</dcterms:modified>
</cp:coreProperties>
</file>